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ean of Education &amp; Human Services\CAEP 2018 Information\Data Tables\Data Tables 2018-19\Admissions Data\"/>
    </mc:Choice>
  </mc:AlternateContent>
  <bookViews>
    <workbookView xWindow="0" yWindow="0" windowWidth="28800" windowHeight="11700"/>
  </bookViews>
  <sheets>
    <sheet name="Overall 2018-2019" sheetId="2" r:id="rId1"/>
    <sheet name="Fall 2018 All Programs" sheetId="3" r:id="rId2"/>
    <sheet name="Spring 2019 All Programs" sheetId="4" r:id="rId3"/>
    <sheet name="Fall 2018 Elem" sheetId="5" r:id="rId4"/>
    <sheet name="Spring 2019 Elem" sheetId="13" r:id="rId5"/>
    <sheet name="Fall 2018 MG" sheetId="6" r:id="rId6"/>
    <sheet name="Spring 2019 MG" sheetId="14" r:id="rId7"/>
    <sheet name="Fall 2018 Secondary" sheetId="7" r:id="rId8"/>
    <sheet name="Spring 2019 Secondary" sheetId="15" r:id="rId9"/>
    <sheet name="Fall 2018 PEHEA" sheetId="8" r:id="rId10"/>
    <sheet name="Spring 2019 PEHEA" sheetId="16" r:id="rId11"/>
    <sheet name="Fall 2018 SPED" sheetId="9" r:id="rId12"/>
    <sheet name="Spring 2019 SPED" sheetId="17" r:id="rId13"/>
    <sheet name="Fall 2018 IECE Cert" sheetId="10" r:id="rId14"/>
    <sheet name="Spring 2019 IECE Cert" sheetId="18" r:id="rId15"/>
    <sheet name="Fall 2018 MAT" sheetId="12" r:id="rId16"/>
    <sheet name="Spring 2019 MAT" sheetId="20" r:id="rId17"/>
  </sheets>
  <definedNames>
    <definedName name="_xlnm._FilterDatabase" localSheetId="1" hidden="1">'Fall 2018 All Programs'!$A$8:$P$8</definedName>
    <definedName name="_xlnm._FilterDatabase" localSheetId="0" hidden="1">'Overall 2018-2019'!$A$8:$P$8</definedName>
    <definedName name="_xlnm._FilterDatabase" localSheetId="2" hidden="1">'Spring 2019 All Programs'!$A$8:$P$8</definedName>
  </definedNames>
  <calcPr calcId="162913"/>
</workbook>
</file>

<file path=xl/calcChain.xml><?xml version="1.0" encoding="utf-8"?>
<calcChain xmlns="http://schemas.openxmlformats.org/spreadsheetml/2006/main">
  <c r="N21" i="18" l="1"/>
  <c r="L21" i="18"/>
  <c r="J21" i="18"/>
  <c r="H21" i="18"/>
  <c r="F21" i="18"/>
  <c r="D21" i="18"/>
  <c r="N20" i="18"/>
  <c r="L20" i="18"/>
  <c r="J20" i="18"/>
  <c r="H20" i="18"/>
  <c r="F20" i="18"/>
  <c r="D20" i="18"/>
  <c r="N19" i="18"/>
  <c r="L19" i="18"/>
  <c r="J19" i="18"/>
  <c r="H19" i="18"/>
  <c r="F19" i="18"/>
  <c r="D19" i="18"/>
  <c r="N18" i="18"/>
  <c r="L18" i="18"/>
  <c r="J18" i="18"/>
  <c r="H18" i="18"/>
  <c r="F18" i="18"/>
  <c r="D18" i="18"/>
  <c r="N16" i="18"/>
  <c r="L16" i="18"/>
  <c r="J16" i="18"/>
  <c r="H16" i="18"/>
  <c r="F16" i="18"/>
  <c r="D16" i="18"/>
  <c r="N15" i="18"/>
  <c r="N23" i="18" s="1"/>
  <c r="L15" i="18"/>
  <c r="J15" i="18"/>
  <c r="H15" i="18"/>
  <c r="H23" i="18" s="1"/>
  <c r="F15" i="18"/>
  <c r="F23" i="18" s="1"/>
  <c r="D15" i="18"/>
  <c r="N14" i="18"/>
  <c r="L14" i="18"/>
  <c r="L23" i="18" s="1"/>
  <c r="J14" i="18"/>
  <c r="J23" i="18" s="1"/>
  <c r="H14" i="18"/>
  <c r="F14" i="18"/>
  <c r="D14" i="18"/>
  <c r="D23" i="18" s="1"/>
  <c r="N11" i="18"/>
  <c r="L11" i="18"/>
  <c r="J11" i="18"/>
  <c r="H11" i="18"/>
  <c r="F11" i="18"/>
  <c r="D11" i="18"/>
  <c r="N21" i="10"/>
  <c r="L21" i="10"/>
  <c r="J21" i="10"/>
  <c r="H21" i="10"/>
  <c r="F21" i="10"/>
  <c r="D21" i="10"/>
  <c r="N20" i="10"/>
  <c r="L20" i="10"/>
  <c r="J20" i="10"/>
  <c r="H20" i="10"/>
  <c r="F20" i="10"/>
  <c r="D20" i="10"/>
  <c r="N19" i="10"/>
  <c r="L19" i="10"/>
  <c r="J19" i="10"/>
  <c r="H19" i="10"/>
  <c r="F19" i="10"/>
  <c r="D19" i="10"/>
  <c r="N18" i="10"/>
  <c r="L18" i="10"/>
  <c r="J18" i="10"/>
  <c r="H18" i="10"/>
  <c r="F18" i="10"/>
  <c r="D18" i="10"/>
  <c r="N16" i="10"/>
  <c r="L16" i="10"/>
  <c r="J16" i="10"/>
  <c r="H16" i="10"/>
  <c r="F16" i="10"/>
  <c r="D16" i="10"/>
  <c r="N15" i="10"/>
  <c r="L15" i="10"/>
  <c r="J15" i="10"/>
  <c r="J23" i="10" s="1"/>
  <c r="H15" i="10"/>
  <c r="H23" i="10" s="1"/>
  <c r="F15" i="10"/>
  <c r="D15" i="10"/>
  <c r="N14" i="10"/>
  <c r="N23" i="10" s="1"/>
  <c r="L14" i="10"/>
  <c r="L23" i="10" s="1"/>
  <c r="J14" i="10"/>
  <c r="H14" i="10"/>
  <c r="F14" i="10"/>
  <c r="F23" i="10" s="1"/>
  <c r="D14" i="10"/>
  <c r="D23" i="10" s="1"/>
  <c r="N11" i="10"/>
  <c r="L11" i="10"/>
  <c r="J11" i="10"/>
  <c r="H11" i="10"/>
  <c r="F11" i="10"/>
  <c r="D11" i="10"/>
  <c r="N25" i="17"/>
  <c r="L25" i="17"/>
  <c r="J25" i="17"/>
  <c r="H25" i="17"/>
  <c r="F25" i="17"/>
  <c r="D25" i="17"/>
  <c r="N24" i="17"/>
  <c r="L24" i="17"/>
  <c r="J24" i="17"/>
  <c r="H24" i="17"/>
  <c r="F24" i="17"/>
  <c r="D24" i="17"/>
  <c r="N23" i="17"/>
  <c r="L23" i="17"/>
  <c r="J23" i="17"/>
  <c r="H23" i="17"/>
  <c r="F23" i="17"/>
  <c r="D23" i="17"/>
  <c r="N22" i="17"/>
  <c r="L22" i="17"/>
  <c r="J22" i="17"/>
  <c r="H22" i="17"/>
  <c r="F22" i="17"/>
  <c r="D22" i="17"/>
  <c r="N20" i="17"/>
  <c r="L20" i="17"/>
  <c r="J20" i="17"/>
  <c r="H20" i="17"/>
  <c r="F20" i="17"/>
  <c r="D20" i="17"/>
  <c r="N19" i="17"/>
  <c r="L19" i="17"/>
  <c r="J19" i="17"/>
  <c r="H19" i="17"/>
  <c r="H27" i="17" s="1"/>
  <c r="F19" i="17"/>
  <c r="F27" i="17" s="1"/>
  <c r="D19" i="17"/>
  <c r="N18" i="17"/>
  <c r="L18" i="17"/>
  <c r="J18" i="17"/>
  <c r="H18" i="17"/>
  <c r="F18" i="17"/>
  <c r="D18" i="17"/>
  <c r="N15" i="17"/>
  <c r="L15" i="17"/>
  <c r="J15" i="17"/>
  <c r="H15" i="17"/>
  <c r="F15" i="17"/>
  <c r="D15" i="17"/>
  <c r="N27" i="17"/>
  <c r="J27" i="17"/>
  <c r="F26" i="9"/>
  <c r="D26" i="9"/>
  <c r="N24" i="9"/>
  <c r="L24" i="9"/>
  <c r="J24" i="9"/>
  <c r="H24" i="9"/>
  <c r="F24" i="9"/>
  <c r="D24" i="9"/>
  <c r="N23" i="9"/>
  <c r="L23" i="9"/>
  <c r="J23" i="9"/>
  <c r="H23" i="9"/>
  <c r="F23" i="9"/>
  <c r="D23" i="9"/>
  <c r="N22" i="9"/>
  <c r="L22" i="9"/>
  <c r="J22" i="9"/>
  <c r="H22" i="9"/>
  <c r="F22" i="9"/>
  <c r="D22" i="9"/>
  <c r="N21" i="9"/>
  <c r="L21" i="9"/>
  <c r="J21" i="9"/>
  <c r="H21" i="9"/>
  <c r="F21" i="9"/>
  <c r="D21" i="9"/>
  <c r="N19" i="9"/>
  <c r="L19" i="9"/>
  <c r="J19" i="9"/>
  <c r="H19" i="9"/>
  <c r="F19" i="9"/>
  <c r="D19" i="9"/>
  <c r="N18" i="9"/>
  <c r="L18" i="9"/>
  <c r="J18" i="9"/>
  <c r="J26" i="9" s="1"/>
  <c r="H18" i="9"/>
  <c r="F18" i="9"/>
  <c r="D18" i="9"/>
  <c r="N17" i="9"/>
  <c r="L17" i="9"/>
  <c r="J17" i="9"/>
  <c r="H17" i="9"/>
  <c r="F17" i="9"/>
  <c r="D17" i="9"/>
  <c r="N14" i="9"/>
  <c r="L14" i="9"/>
  <c r="J14" i="9"/>
  <c r="H14" i="9"/>
  <c r="F14" i="9"/>
  <c r="D14" i="9"/>
  <c r="N26" i="9"/>
  <c r="N25" i="15"/>
  <c r="L25" i="15"/>
  <c r="J25" i="15"/>
  <c r="H25" i="15"/>
  <c r="F25" i="15"/>
  <c r="D25" i="15"/>
  <c r="N24" i="15"/>
  <c r="L24" i="15"/>
  <c r="J24" i="15"/>
  <c r="H24" i="15"/>
  <c r="F24" i="15"/>
  <c r="N23" i="15"/>
  <c r="L23" i="15"/>
  <c r="J23" i="15"/>
  <c r="H23" i="15"/>
  <c r="F23" i="15"/>
  <c r="D24" i="15"/>
  <c r="D23" i="15"/>
  <c r="N22" i="15"/>
  <c r="L22" i="15"/>
  <c r="J22" i="15"/>
  <c r="H22" i="15"/>
  <c r="F22" i="15"/>
  <c r="D22" i="15"/>
  <c r="N20" i="15"/>
  <c r="L20" i="15"/>
  <c r="J20" i="15"/>
  <c r="H20" i="15"/>
  <c r="F20" i="15"/>
  <c r="D20" i="15"/>
  <c r="N19" i="15"/>
  <c r="L19" i="15"/>
  <c r="J19" i="15"/>
  <c r="H19" i="15"/>
  <c r="F19" i="15"/>
  <c r="F27" i="15" s="1"/>
  <c r="D19" i="15"/>
  <c r="N18" i="15"/>
  <c r="L18" i="15"/>
  <c r="J18" i="15"/>
  <c r="H18" i="15"/>
  <c r="F18" i="15"/>
  <c r="D18" i="15"/>
  <c r="N15" i="15"/>
  <c r="L15" i="15"/>
  <c r="J15" i="15"/>
  <c r="H15" i="15"/>
  <c r="F15" i="15"/>
  <c r="D15" i="15"/>
  <c r="J27" i="15"/>
  <c r="D27" i="15"/>
  <c r="N32" i="7"/>
  <c r="L32" i="7"/>
  <c r="J32" i="7"/>
  <c r="H32" i="7"/>
  <c r="F32" i="7"/>
  <c r="D32" i="7"/>
  <c r="N31" i="7"/>
  <c r="L31" i="7"/>
  <c r="J31" i="7"/>
  <c r="H31" i="7"/>
  <c r="F31" i="7"/>
  <c r="D31" i="7"/>
  <c r="N30" i="7"/>
  <c r="L30" i="7"/>
  <c r="J30" i="7"/>
  <c r="H30" i="7"/>
  <c r="F30" i="7"/>
  <c r="D30" i="7"/>
  <c r="N29" i="7"/>
  <c r="L29" i="7"/>
  <c r="J29" i="7"/>
  <c r="H29" i="7"/>
  <c r="F29" i="7"/>
  <c r="D29" i="7"/>
  <c r="N27" i="7"/>
  <c r="L27" i="7"/>
  <c r="J27" i="7"/>
  <c r="H27" i="7"/>
  <c r="F27" i="7"/>
  <c r="D27" i="7"/>
  <c r="N26" i="7"/>
  <c r="L26" i="7"/>
  <c r="L34" i="7" s="1"/>
  <c r="J26" i="7"/>
  <c r="H26" i="7"/>
  <c r="F26" i="7"/>
  <c r="D26" i="7"/>
  <c r="D34" i="7" s="1"/>
  <c r="N25" i="7"/>
  <c r="L25" i="7"/>
  <c r="J25" i="7"/>
  <c r="H25" i="7"/>
  <c r="F25" i="7"/>
  <c r="D25" i="7"/>
  <c r="N22" i="7"/>
  <c r="L22" i="7"/>
  <c r="J22" i="7"/>
  <c r="H22" i="7"/>
  <c r="F22" i="7"/>
  <c r="D22" i="7"/>
  <c r="N30" i="14"/>
  <c r="L30" i="14"/>
  <c r="J30" i="14"/>
  <c r="H30" i="14"/>
  <c r="F30" i="14"/>
  <c r="D30" i="14"/>
  <c r="N29" i="14"/>
  <c r="L29" i="14"/>
  <c r="J29" i="14"/>
  <c r="H29" i="14"/>
  <c r="F29" i="14"/>
  <c r="D29" i="14"/>
  <c r="N28" i="14"/>
  <c r="L28" i="14"/>
  <c r="J28" i="14"/>
  <c r="H28" i="14"/>
  <c r="F28" i="14"/>
  <c r="D28" i="14"/>
  <c r="N27" i="14"/>
  <c r="L27" i="14"/>
  <c r="J27" i="14"/>
  <c r="H27" i="14"/>
  <c r="F27" i="14"/>
  <c r="D27" i="14"/>
  <c r="N25" i="14"/>
  <c r="L25" i="14"/>
  <c r="J25" i="14"/>
  <c r="H25" i="14"/>
  <c r="F25" i="14"/>
  <c r="D25" i="14"/>
  <c r="N24" i="14"/>
  <c r="L24" i="14"/>
  <c r="L32" i="14" s="1"/>
  <c r="J24" i="14"/>
  <c r="H24" i="14"/>
  <c r="F24" i="14"/>
  <c r="D24" i="14"/>
  <c r="N23" i="14"/>
  <c r="L23" i="14"/>
  <c r="J23" i="14"/>
  <c r="H23" i="14"/>
  <c r="F23" i="14"/>
  <c r="D23" i="14"/>
  <c r="N20" i="14"/>
  <c r="L20" i="14"/>
  <c r="J20" i="14"/>
  <c r="H20" i="14"/>
  <c r="F20" i="14"/>
  <c r="D20" i="14"/>
  <c r="N50" i="6"/>
  <c r="L50" i="6"/>
  <c r="J50" i="6"/>
  <c r="H50" i="6"/>
  <c r="F50" i="6"/>
  <c r="D50" i="6"/>
  <c r="N49" i="6"/>
  <c r="L49" i="6"/>
  <c r="J49" i="6"/>
  <c r="H49" i="6"/>
  <c r="F49" i="6"/>
  <c r="D49" i="6"/>
  <c r="N48" i="6"/>
  <c r="L48" i="6"/>
  <c r="J48" i="6"/>
  <c r="H48" i="6"/>
  <c r="F48" i="6"/>
  <c r="D48" i="6"/>
  <c r="N47" i="6"/>
  <c r="L47" i="6"/>
  <c r="J47" i="6"/>
  <c r="H47" i="6"/>
  <c r="F47" i="6"/>
  <c r="D47" i="6"/>
  <c r="N45" i="6"/>
  <c r="L45" i="6"/>
  <c r="J45" i="6"/>
  <c r="H45" i="6"/>
  <c r="F45" i="6"/>
  <c r="D45" i="6"/>
  <c r="N43" i="6"/>
  <c r="L43" i="6"/>
  <c r="J43" i="6"/>
  <c r="H43" i="6"/>
  <c r="F43" i="6"/>
  <c r="N44" i="6"/>
  <c r="N52" i="6" s="1"/>
  <c r="L44" i="6"/>
  <c r="J44" i="6"/>
  <c r="H44" i="6"/>
  <c r="F44" i="6"/>
  <c r="D44" i="6"/>
  <c r="D43" i="6"/>
  <c r="N40" i="6"/>
  <c r="L40" i="6"/>
  <c r="J40" i="6"/>
  <c r="H40" i="6"/>
  <c r="F40" i="6"/>
  <c r="D40" i="6"/>
  <c r="N39" i="13"/>
  <c r="L39" i="13"/>
  <c r="J39" i="13"/>
  <c r="H39" i="13"/>
  <c r="F39" i="13"/>
  <c r="D39" i="13"/>
  <c r="N38" i="13"/>
  <c r="L38" i="13"/>
  <c r="J38" i="13"/>
  <c r="H38" i="13"/>
  <c r="F38" i="13"/>
  <c r="D38" i="13"/>
  <c r="N37" i="13"/>
  <c r="L37" i="13"/>
  <c r="J37" i="13"/>
  <c r="H37" i="13"/>
  <c r="F37" i="13"/>
  <c r="D37" i="13"/>
  <c r="N36" i="13"/>
  <c r="L36" i="13"/>
  <c r="J36" i="13"/>
  <c r="H36" i="13"/>
  <c r="F36" i="13"/>
  <c r="D36" i="13"/>
  <c r="N34" i="13"/>
  <c r="L34" i="13"/>
  <c r="J34" i="13"/>
  <c r="H34" i="13"/>
  <c r="F34" i="13"/>
  <c r="D34" i="13"/>
  <c r="N33" i="13"/>
  <c r="L33" i="13"/>
  <c r="J33" i="13"/>
  <c r="H33" i="13"/>
  <c r="F33" i="13"/>
  <c r="F41" i="13" s="1"/>
  <c r="D33" i="13"/>
  <c r="D41" i="13" s="1"/>
  <c r="N32" i="13"/>
  <c r="L32" i="13"/>
  <c r="J32" i="13"/>
  <c r="H32" i="13"/>
  <c r="F32" i="13"/>
  <c r="D32" i="13"/>
  <c r="N29" i="13"/>
  <c r="L29" i="13"/>
  <c r="J29" i="13"/>
  <c r="H29" i="13"/>
  <c r="F29" i="13"/>
  <c r="D29" i="13"/>
  <c r="H41" i="13"/>
  <c r="N41" i="13"/>
  <c r="N70" i="5"/>
  <c r="L70" i="5"/>
  <c r="J70" i="5"/>
  <c r="H70" i="5"/>
  <c r="F70" i="5"/>
  <c r="D70" i="5"/>
  <c r="N69" i="5"/>
  <c r="L69" i="5"/>
  <c r="J69" i="5"/>
  <c r="H69" i="5"/>
  <c r="F69" i="5"/>
  <c r="D69" i="5"/>
  <c r="N68" i="5"/>
  <c r="L68" i="5"/>
  <c r="J68" i="5"/>
  <c r="H68" i="5"/>
  <c r="F68" i="5"/>
  <c r="D68" i="5"/>
  <c r="N67" i="5"/>
  <c r="L67" i="5"/>
  <c r="J67" i="5"/>
  <c r="H67" i="5"/>
  <c r="F67" i="5"/>
  <c r="D67" i="5"/>
  <c r="N65" i="5"/>
  <c r="L65" i="5"/>
  <c r="J65" i="5"/>
  <c r="H65" i="5"/>
  <c r="F65" i="5"/>
  <c r="D65" i="5"/>
  <c r="N64" i="5"/>
  <c r="N72" i="5" s="1"/>
  <c r="L64" i="5"/>
  <c r="J64" i="5"/>
  <c r="H64" i="5"/>
  <c r="F64" i="5"/>
  <c r="D64" i="5"/>
  <c r="N63" i="5"/>
  <c r="L63" i="5"/>
  <c r="J63" i="5"/>
  <c r="H63" i="5"/>
  <c r="F63" i="5"/>
  <c r="D63" i="5"/>
  <c r="N60" i="5"/>
  <c r="L60" i="5"/>
  <c r="J60" i="5"/>
  <c r="H60" i="5"/>
  <c r="F60" i="5"/>
  <c r="D60" i="5"/>
  <c r="N60" i="4"/>
  <c r="L60" i="4"/>
  <c r="J60" i="4"/>
  <c r="H60" i="4"/>
  <c r="F60" i="4"/>
  <c r="D60" i="4"/>
  <c r="N59" i="4"/>
  <c r="L59" i="4"/>
  <c r="J59" i="4"/>
  <c r="H59" i="4"/>
  <c r="F59" i="4"/>
  <c r="D59" i="4"/>
  <c r="N58" i="4"/>
  <c r="L58" i="4"/>
  <c r="J58" i="4"/>
  <c r="H58" i="4"/>
  <c r="F58" i="4"/>
  <c r="D58" i="4"/>
  <c r="N57" i="4"/>
  <c r="L57" i="4"/>
  <c r="J57" i="4"/>
  <c r="H57" i="4"/>
  <c r="F57" i="4"/>
  <c r="D57" i="4"/>
  <c r="N55" i="4"/>
  <c r="L55" i="4"/>
  <c r="J55" i="4"/>
  <c r="H55" i="4"/>
  <c r="F55" i="4"/>
  <c r="D55" i="4"/>
  <c r="N54" i="4"/>
  <c r="L54" i="4"/>
  <c r="J54" i="4"/>
  <c r="H54" i="4"/>
  <c r="F54" i="4"/>
  <c r="D54" i="4"/>
  <c r="N53" i="4"/>
  <c r="L53" i="4"/>
  <c r="J53" i="4"/>
  <c r="H53" i="4"/>
  <c r="F53" i="4"/>
  <c r="D53" i="4"/>
  <c r="N50" i="4"/>
  <c r="L50" i="4"/>
  <c r="J50" i="4"/>
  <c r="H50" i="4"/>
  <c r="F50" i="4"/>
  <c r="D50" i="4"/>
  <c r="N112" i="3"/>
  <c r="N111" i="3"/>
  <c r="N110" i="3"/>
  <c r="N117" i="3"/>
  <c r="L117" i="3"/>
  <c r="J117" i="3"/>
  <c r="H117" i="3"/>
  <c r="F117" i="3"/>
  <c r="D117" i="3"/>
  <c r="N116" i="3"/>
  <c r="L116" i="3"/>
  <c r="J116" i="3"/>
  <c r="H116" i="3"/>
  <c r="F116" i="3"/>
  <c r="D116" i="3"/>
  <c r="N115" i="3"/>
  <c r="L115" i="3"/>
  <c r="J115" i="3"/>
  <c r="H115" i="3"/>
  <c r="F115" i="3"/>
  <c r="D115" i="3"/>
  <c r="N114" i="3"/>
  <c r="L114" i="3"/>
  <c r="J114" i="3"/>
  <c r="H114" i="3"/>
  <c r="F114" i="3"/>
  <c r="D114" i="3"/>
  <c r="L112" i="3"/>
  <c r="J112" i="3"/>
  <c r="H112" i="3"/>
  <c r="F112" i="3"/>
  <c r="D112" i="3"/>
  <c r="L111" i="3"/>
  <c r="J111" i="3"/>
  <c r="H111" i="3"/>
  <c r="F111" i="3"/>
  <c r="D111" i="3"/>
  <c r="H110" i="3"/>
  <c r="F110" i="3" s="1"/>
  <c r="L110" i="3"/>
  <c r="J110" i="3"/>
  <c r="D110" i="3"/>
  <c r="N107" i="3"/>
  <c r="L107" i="3"/>
  <c r="J107" i="3"/>
  <c r="H107" i="3"/>
  <c r="F107" i="3"/>
  <c r="D107" i="3"/>
  <c r="D159" i="2"/>
  <c r="N157" i="2"/>
  <c r="L157" i="2"/>
  <c r="J157" i="2"/>
  <c r="H157" i="2"/>
  <c r="F157" i="2"/>
  <c r="D157" i="2"/>
  <c r="N156" i="2"/>
  <c r="L156" i="2"/>
  <c r="J156" i="2"/>
  <c r="H156" i="2"/>
  <c r="F156" i="2"/>
  <c r="D156" i="2"/>
  <c r="N155" i="2"/>
  <c r="L155" i="2"/>
  <c r="J155" i="2"/>
  <c r="H155" i="2"/>
  <c r="F155" i="2"/>
  <c r="D155" i="2"/>
  <c r="N154" i="2"/>
  <c r="L154" i="2"/>
  <c r="J154" i="2"/>
  <c r="H154" i="2"/>
  <c r="F154" i="2"/>
  <c r="D154" i="2"/>
  <c r="N152" i="2"/>
  <c r="L152" i="2"/>
  <c r="J152" i="2"/>
  <c r="H152" i="2"/>
  <c r="F152" i="2"/>
  <c r="D152" i="2"/>
  <c r="N151" i="2"/>
  <c r="L151" i="2"/>
  <c r="J151" i="2"/>
  <c r="H151" i="2"/>
  <c r="F151" i="2"/>
  <c r="D151" i="2"/>
  <c r="N150" i="2"/>
  <c r="L150" i="2"/>
  <c r="J150" i="2"/>
  <c r="H150" i="2"/>
  <c r="F150" i="2"/>
  <c r="D150" i="2"/>
  <c r="N147" i="2"/>
  <c r="L147" i="2"/>
  <c r="J147" i="2"/>
  <c r="H147" i="2"/>
  <c r="F147" i="2"/>
  <c r="D147" i="2"/>
  <c r="L27" i="17" l="1"/>
  <c r="D27" i="17"/>
  <c r="H26" i="9"/>
  <c r="L26" i="9"/>
  <c r="H27" i="15"/>
  <c r="N27" i="15"/>
  <c r="L27" i="15"/>
  <c r="J34" i="7"/>
  <c r="H34" i="7"/>
  <c r="N34" i="7"/>
  <c r="F34" i="7"/>
  <c r="N32" i="14"/>
  <c r="J32" i="14"/>
  <c r="H32" i="14"/>
  <c r="F32" i="14"/>
  <c r="D32" i="14"/>
  <c r="F52" i="6"/>
  <c r="D52" i="6"/>
  <c r="L52" i="6"/>
  <c r="J52" i="6"/>
  <c r="H52" i="6"/>
  <c r="L41" i="13"/>
  <c r="J41" i="13"/>
  <c r="L72" i="5"/>
  <c r="D72" i="5"/>
  <c r="J72" i="5"/>
  <c r="H72" i="5"/>
  <c r="F72" i="5"/>
  <c r="N62" i="4"/>
  <c r="F62" i="4"/>
  <c r="J62" i="4"/>
  <c r="D62" i="4"/>
  <c r="L62" i="4"/>
  <c r="H62" i="4"/>
  <c r="H119" i="3"/>
  <c r="N119" i="3"/>
  <c r="L119" i="3"/>
  <c r="J119" i="3"/>
  <c r="F119" i="3"/>
  <c r="D119" i="3"/>
  <c r="F159" i="2"/>
  <c r="N159" i="2"/>
  <c r="L159" i="2"/>
  <c r="H159" i="2"/>
  <c r="J159" i="2"/>
</calcChain>
</file>

<file path=xl/sharedStrings.xml><?xml version="1.0" encoding="utf-8"?>
<sst xmlns="http://schemas.openxmlformats.org/spreadsheetml/2006/main" count="3232" uniqueCount="46">
  <si>
    <t>Scale:</t>
  </si>
  <si>
    <t>(2) Met</t>
  </si>
  <si>
    <t>(1) Partially Met</t>
  </si>
  <si>
    <t>(0) Not Met</t>
  </si>
  <si>
    <t>Descriptive Statistics</t>
  </si>
  <si>
    <t>Completion Date</t>
  </si>
  <si>
    <t xml:space="preserve">Google Forms Assessment 2. Design and develop digital age learning experiences and assessments. Teachers design, develop, and evaluate authentic learning experiences and assessments incorporating contemporary tools and resources to maximize content learning in context and to develop the knowledge, skills, and attitudes identified in the NETS for students. </t>
  </si>
  <si>
    <t xml:space="preserve">Google Document Sharing and Collaboration 3. Model digital age work and learning. Teachers exhibit knowledge, skills, and work processes representative of an innovative professional in a global and digital society. </t>
  </si>
  <si>
    <t xml:space="preserve">Blog 4. Promote and model digital citizenship and responsibility. Teachers understand local and global societal issues and responsibilities in an evolving digital culture and exhibit legal and ethical behavior in their professional practices. </t>
  </si>
  <si>
    <t xml:space="preserve">Screencast Web 2.0 Tutorial 5. Engage in professional growth and leadership. Teachers continuously improve their professional practice, model lifelong learning, and exhibit leadership in their school and professional community by promoting and demonstrating the effective use of digital tools and resources. </t>
  </si>
  <si>
    <t>Met</t>
  </si>
  <si>
    <t>Partially Met</t>
  </si>
  <si>
    <t>Not Met</t>
  </si>
  <si>
    <t>Elementary</t>
  </si>
  <si>
    <t>Secondary English</t>
  </si>
  <si>
    <t>Secondary Mathematics</t>
  </si>
  <si>
    <t>Secondary Social Studies</t>
  </si>
  <si>
    <t>Secondary Spanish</t>
  </si>
  <si>
    <t>IECE Cert</t>
  </si>
  <si>
    <t>Frequency</t>
  </si>
  <si>
    <t>Mean</t>
  </si>
  <si>
    <t>Mode</t>
  </si>
  <si>
    <t>Median</t>
  </si>
  <si>
    <t>Standard Deviation</t>
  </si>
  <si>
    <t>% Met</t>
  </si>
  <si>
    <t>Technology Assessment Rubric (2018-2019)</t>
  </si>
  <si>
    <t>Technology Assessment Rubric (Spring 2019)</t>
  </si>
  <si>
    <t>Technology Assessment Rubric (Fall 2018)</t>
  </si>
  <si>
    <t xml:space="preserve">Technology Assessment </t>
  </si>
  <si>
    <t xml:space="preserve">Podcast or Flipgrid 1. Facilitate and inspire student learning and creativity. Teachers use their knowledge of subject matter, teaching and learning, and technology to facilitate learning experiences that advance student learning, creativity, and innovation in both face-to-face and virtual environments. </t>
  </si>
  <si>
    <t>MG English</t>
  </si>
  <si>
    <t>MG Mathematics</t>
  </si>
  <si>
    <t>MG Science</t>
  </si>
  <si>
    <t>MG Social Studies</t>
  </si>
  <si>
    <t>Secondary German</t>
  </si>
  <si>
    <t>Secondary Physics</t>
  </si>
  <si>
    <t>No Data for Fall 2018</t>
  </si>
  <si>
    <t>No Data for Spring 2019</t>
  </si>
  <si>
    <t>Elem SPED</t>
  </si>
  <si>
    <t>MG SPED</t>
  </si>
  <si>
    <t>Total # N</t>
  </si>
  <si>
    <t>Met (2)</t>
  </si>
  <si>
    <t>Partially Met (1)</t>
  </si>
  <si>
    <t>Not Met (0)</t>
  </si>
  <si>
    <t>SPED (Elem)</t>
  </si>
  <si>
    <t>SPED (MG)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</si>
</sst>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0"/>
      <color theme="1"/>
      <name val="Calibri"/>
      <family val="2"/>
      <scheme val="minor"/>
    </font>
    <font>
      <sz val="10"/>
      <color theme="1"/>
      <name val="Calibri"/>
      <family val="2"/>
      <scheme val="minor"/>
    </font>
    <font>
      <b/>
      <sz val="13.5"/>
      <color theme="1"/>
      <name val="Calibri"/>
      <family val="2"/>
      <scheme val="minor"/>
    </font>
    <font>
      <sz val="13.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0" fillId="0" borderId="10" xfId="0" applyBorder="1"/>
    <xf numFmtId="0" fontId="19" fillId="0" borderId="10" xfId="0" applyFont="1" applyBorder="1" applyAlignment="1">
      <alignment horizontal="right" wrapText="1"/>
    </xf>
    <xf numFmtId="0" fontId="21" fillId="0" borderId="10" xfId="0" applyFont="1" applyBorder="1" applyAlignment="1">
      <alignment wrapText="1"/>
    </xf>
    <xf numFmtId="0" fontId="0" fillId="0" borderId="10" xfId="0" applyBorder="1" applyAlignment="1">
      <alignment horizontal="left" wrapText="1"/>
    </xf>
    <xf numFmtId="0" fontId="0" fillId="0" borderId="14" xfId="0" applyBorder="1"/>
    <xf numFmtId="14" fontId="20" fillId="0" borderId="15" xfId="0" applyNumberFormat="1" applyFont="1" applyBorder="1" applyAlignment="1">
      <alignment vertical="top" wrapText="1"/>
    </xf>
    <xf numFmtId="0" fontId="0" fillId="0" borderId="0" xfId="0" applyBorder="1"/>
    <xf numFmtId="0" fontId="20" fillId="0" borderId="10" xfId="0" applyFont="1" applyBorder="1" applyAlignment="1">
      <alignment horizontal="left"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xf>
    <xf numFmtId="0" fontId="20" fillId="0" borderId="15" xfId="0" applyFont="1" applyBorder="1" applyAlignment="1">
      <alignment horizontal="center" vertical="top" wrapText="1"/>
    </xf>
    <xf numFmtId="0" fontId="20" fillId="0" borderId="13" xfId="0" applyFont="1" applyBorder="1" applyAlignment="1">
      <alignment horizontal="center" vertical="top" wrapText="1"/>
    </xf>
    <xf numFmtId="0" fontId="0" fillId="0" borderId="10" xfId="0" applyBorder="1" applyAlignment="1">
      <alignment horizontal="center"/>
    </xf>
    <xf numFmtId="14" fontId="20" fillId="0" borderId="13" xfId="0" applyNumberFormat="1" applyFont="1" applyBorder="1" applyAlignment="1">
      <alignment horizontal="center" vertical="top" wrapText="1"/>
    </xf>
    <xf numFmtId="0" fontId="19" fillId="0" borderId="10" xfId="0" applyFont="1" applyBorder="1" applyAlignment="1">
      <alignment horizontal="center" wrapText="1"/>
    </xf>
    <xf numFmtId="0" fontId="21" fillId="0" borderId="10" xfId="0" applyFont="1" applyBorder="1" applyAlignment="1">
      <alignment horizontal="center" wrapText="1"/>
    </xf>
    <xf numFmtId="0" fontId="18" fillId="0" borderId="10" xfId="0" applyFont="1" applyBorder="1" applyAlignment="1">
      <alignment horizontal="center" vertical="center" wrapText="1"/>
    </xf>
    <xf numFmtId="0" fontId="0" fillId="0" borderId="14" xfId="0" applyBorder="1" applyAlignment="1">
      <alignment horizontal="center" vertical="center"/>
    </xf>
    <xf numFmtId="0" fontId="20" fillId="0" borderId="18" xfId="0" applyFont="1" applyBorder="1" applyAlignment="1">
      <alignment horizontal="center" vertical="top" wrapText="1"/>
    </xf>
    <xf numFmtId="0" fontId="20" fillId="0" borderId="19" xfId="0" applyFont="1" applyBorder="1" applyAlignment="1">
      <alignment horizontal="center" vertical="top" wrapText="1"/>
    </xf>
    <xf numFmtId="0" fontId="19" fillId="0" borderId="13" xfId="0" applyFont="1" applyBorder="1" applyAlignment="1">
      <alignment horizontal="center"/>
    </xf>
    <xf numFmtId="0" fontId="22" fillId="0" borderId="10" xfId="0" applyFont="1" applyBorder="1" applyAlignment="1">
      <alignment horizontal="left" wrapText="1"/>
    </xf>
    <xf numFmtId="0" fontId="0" fillId="0" borderId="11" xfId="0" applyBorder="1" applyAlignment="1">
      <alignment horizontal="left"/>
    </xf>
    <xf numFmtId="0" fontId="20" fillId="0" borderId="10" xfId="0" applyFont="1" applyBorder="1" applyAlignment="1">
      <alignment horizontal="left" wrapText="1"/>
    </xf>
    <xf numFmtId="14" fontId="20" fillId="0" borderId="19" xfId="0" applyNumberFormat="1" applyFont="1" applyBorder="1" applyAlignment="1">
      <alignment vertical="top" wrapText="1"/>
    </xf>
    <xf numFmtId="0" fontId="20" fillId="0" borderId="10" xfId="0" applyFont="1" applyBorder="1" applyAlignment="1">
      <alignment horizontal="left" wrapText="1"/>
    </xf>
    <xf numFmtId="0" fontId="18" fillId="0" borderId="10" xfId="0" applyFont="1" applyBorder="1" applyAlignment="1">
      <alignment horizontal="left" vertical="center" wrapText="1"/>
    </xf>
    <xf numFmtId="0" fontId="20" fillId="0" borderId="15" xfId="0" applyFont="1" applyBorder="1" applyAlignment="1">
      <alignment horizontal="right" vertical="top" wrapText="1"/>
    </xf>
    <xf numFmtId="0" fontId="19" fillId="0" borderId="15" xfId="0" applyFont="1" applyBorder="1" applyAlignment="1">
      <alignment horizontal="center" vertical="center" wrapText="1"/>
    </xf>
    <xf numFmtId="0" fontId="20" fillId="0" borderId="13" xfId="0" applyFont="1" applyBorder="1" applyAlignment="1">
      <alignment horizontal="right" vertical="top" wrapText="1"/>
    </xf>
    <xf numFmtId="14" fontId="20" fillId="0" borderId="13" xfId="0" applyNumberFormat="1" applyFont="1" applyBorder="1" applyAlignment="1">
      <alignment vertical="top" wrapText="1"/>
    </xf>
    <xf numFmtId="0" fontId="20" fillId="0" borderId="20" xfId="0" applyFont="1" applyBorder="1" applyAlignment="1">
      <alignment horizontal="center" vertical="top" wrapText="1"/>
    </xf>
    <xf numFmtId="14" fontId="20" fillId="0" borderId="18" xfId="0" applyNumberFormat="1" applyFont="1" applyBorder="1" applyAlignment="1">
      <alignment vertical="top" wrapText="1"/>
    </xf>
    <xf numFmtId="0" fontId="20" fillId="0" borderId="17" xfId="0" applyFont="1" applyBorder="1" applyAlignment="1">
      <alignment horizontal="right" vertical="top" wrapText="1"/>
    </xf>
    <xf numFmtId="0" fontId="0" fillId="0" borderId="10" xfId="0" applyBorder="1" applyAlignment="1">
      <alignment horizontal="left"/>
    </xf>
    <xf numFmtId="0" fontId="20" fillId="0" borderId="19" xfId="0" applyFont="1" applyBorder="1" applyAlignment="1">
      <alignment horizontal="right" vertical="top" wrapText="1"/>
    </xf>
    <xf numFmtId="0" fontId="0" fillId="0" borderId="0" xfId="0" applyBorder="1" applyAlignment="1">
      <alignment horizontal="center" vertical="center"/>
    </xf>
    <xf numFmtId="0" fontId="19" fillId="0" borderId="16" xfId="0" applyFont="1" applyBorder="1" applyAlignment="1">
      <alignment horizontal="right"/>
    </xf>
    <xf numFmtId="0" fontId="20" fillId="0" borderId="13" xfId="0" applyFont="1" applyBorder="1" applyAlignment="1">
      <alignment horizontal="center"/>
    </xf>
    <xf numFmtId="0" fontId="19" fillId="0" borderId="13" xfId="0" applyFont="1" applyFill="1" applyBorder="1" applyAlignment="1">
      <alignment horizontal="center"/>
    </xf>
    <xf numFmtId="0" fontId="20" fillId="0" borderId="13" xfId="0" applyFont="1" applyBorder="1" applyAlignment="1">
      <alignment horizontal="left"/>
    </xf>
    <xf numFmtId="0" fontId="20" fillId="0" borderId="13" xfId="0" applyFont="1" applyFill="1" applyBorder="1" applyAlignment="1">
      <alignment horizontal="left"/>
    </xf>
    <xf numFmtId="2" fontId="19" fillId="0" borderId="13" xfId="0" applyNumberFormat="1" applyFont="1" applyBorder="1" applyAlignment="1">
      <alignment horizontal="center"/>
    </xf>
    <xf numFmtId="2" fontId="19" fillId="0" borderId="13" xfId="0" applyNumberFormat="1" applyFont="1" applyFill="1" applyBorder="1" applyAlignment="1">
      <alignment horizontal="center"/>
    </xf>
    <xf numFmtId="9" fontId="19" fillId="0" borderId="13" xfId="0" applyNumberFormat="1" applyFont="1" applyFill="1" applyBorder="1" applyAlignment="1">
      <alignment horizontal="center"/>
    </xf>
    <xf numFmtId="0" fontId="20" fillId="0" borderId="16" xfId="0" applyFont="1" applyBorder="1" applyAlignment="1">
      <alignment vertical="top" wrapText="1"/>
    </xf>
    <xf numFmtId="0" fontId="20" fillId="0" borderId="13" xfId="0" applyFont="1" applyBorder="1" applyAlignment="1">
      <alignment horizontal="left" vertical="top" wrapText="1"/>
    </xf>
    <xf numFmtId="0" fontId="20" fillId="0" borderId="13" xfId="0" applyFont="1" applyFill="1" applyBorder="1" applyAlignment="1">
      <alignment horizontal="center" vertical="top" wrapText="1"/>
    </xf>
    <xf numFmtId="0" fontId="20" fillId="0" borderId="13" xfId="0"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9"/>
  <sheetViews>
    <sheetView showGridLines="0" tabSelected="1" zoomScaleNormal="10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25</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8" t="s">
        <v>1</v>
      </c>
      <c r="C4" s="8"/>
      <c r="D4" s="17"/>
      <c r="E4" s="17"/>
    </row>
    <row r="5" spans="1:16" ht="18" x14ac:dyDescent="0.3">
      <c r="A5" s="3"/>
      <c r="B5" s="28" t="s">
        <v>2</v>
      </c>
      <c r="C5" s="28"/>
      <c r="D5" s="18"/>
      <c r="E5" s="18"/>
    </row>
    <row r="6" spans="1:16" ht="18" x14ac:dyDescent="0.3">
      <c r="A6" s="3"/>
      <c r="B6" s="8"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0" t="s">
        <v>13</v>
      </c>
      <c r="C9" s="6">
        <v>43437</v>
      </c>
      <c r="D9" s="13" t="s">
        <v>10</v>
      </c>
      <c r="E9" s="13">
        <v>2</v>
      </c>
      <c r="F9" s="13" t="s">
        <v>10</v>
      </c>
      <c r="G9" s="13">
        <v>2</v>
      </c>
      <c r="H9" s="13" t="s">
        <v>10</v>
      </c>
      <c r="I9" s="13">
        <v>2</v>
      </c>
      <c r="J9" s="13" t="s">
        <v>10</v>
      </c>
      <c r="K9" s="13">
        <v>2</v>
      </c>
      <c r="L9" s="13" t="s">
        <v>10</v>
      </c>
      <c r="M9" s="13">
        <v>2</v>
      </c>
      <c r="N9" s="13" t="s">
        <v>10</v>
      </c>
      <c r="O9" s="13">
        <v>2</v>
      </c>
      <c r="P9" s="5"/>
    </row>
    <row r="10" spans="1:16" x14ac:dyDescent="0.25">
      <c r="A10" s="7"/>
      <c r="B10" s="30" t="s">
        <v>13</v>
      </c>
      <c r="C10" s="6">
        <v>43437</v>
      </c>
      <c r="D10" s="13" t="s">
        <v>10</v>
      </c>
      <c r="E10" s="13">
        <v>2</v>
      </c>
      <c r="F10" s="13" t="s">
        <v>10</v>
      </c>
      <c r="G10" s="13">
        <v>2</v>
      </c>
      <c r="H10" s="13" t="s">
        <v>10</v>
      </c>
      <c r="I10" s="13">
        <v>2</v>
      </c>
      <c r="J10" s="13" t="s">
        <v>10</v>
      </c>
      <c r="K10" s="13">
        <v>2</v>
      </c>
      <c r="L10" s="13" t="s">
        <v>10</v>
      </c>
      <c r="M10" s="13">
        <v>2</v>
      </c>
      <c r="N10" s="13" t="s">
        <v>10</v>
      </c>
      <c r="O10" s="13">
        <v>2</v>
      </c>
      <c r="P10" s="5"/>
    </row>
    <row r="11" spans="1:16" x14ac:dyDescent="0.25">
      <c r="A11" s="7"/>
      <c r="B11" s="30" t="s">
        <v>13</v>
      </c>
      <c r="C11" s="6">
        <v>43437</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0" t="s">
        <v>13</v>
      </c>
      <c r="C12" s="6">
        <v>43437</v>
      </c>
      <c r="D12" s="13" t="s">
        <v>10</v>
      </c>
      <c r="E12" s="13">
        <v>2</v>
      </c>
      <c r="F12" s="13" t="s">
        <v>10</v>
      </c>
      <c r="G12" s="13">
        <v>2</v>
      </c>
      <c r="H12" s="13" t="s">
        <v>10</v>
      </c>
      <c r="I12" s="13">
        <v>2</v>
      </c>
      <c r="J12" s="13" t="s">
        <v>10</v>
      </c>
      <c r="K12" s="13">
        <v>2</v>
      </c>
      <c r="L12" s="13" t="s">
        <v>10</v>
      </c>
      <c r="M12" s="13">
        <v>2</v>
      </c>
      <c r="N12" s="13" t="s">
        <v>10</v>
      </c>
      <c r="O12" s="13">
        <v>2</v>
      </c>
      <c r="P12" s="5"/>
    </row>
    <row r="13" spans="1:16" x14ac:dyDescent="0.25">
      <c r="A13" s="7"/>
      <c r="B13" s="30" t="s">
        <v>13</v>
      </c>
      <c r="C13" s="6">
        <v>43437</v>
      </c>
      <c r="D13" s="13" t="s">
        <v>10</v>
      </c>
      <c r="E13" s="13">
        <v>2</v>
      </c>
      <c r="F13" s="13" t="s">
        <v>10</v>
      </c>
      <c r="G13" s="13">
        <v>2</v>
      </c>
      <c r="H13" s="13" t="s">
        <v>10</v>
      </c>
      <c r="I13" s="13">
        <v>2</v>
      </c>
      <c r="J13" s="13" t="s">
        <v>10</v>
      </c>
      <c r="K13" s="13">
        <v>2</v>
      </c>
      <c r="L13" s="13" t="s">
        <v>10</v>
      </c>
      <c r="M13" s="13">
        <v>2</v>
      </c>
      <c r="N13" s="13" t="s">
        <v>10</v>
      </c>
      <c r="O13" s="13">
        <v>2</v>
      </c>
      <c r="P13" s="5"/>
    </row>
    <row r="14" spans="1:16" x14ac:dyDescent="0.25">
      <c r="A14" s="7"/>
      <c r="B14" s="30" t="s">
        <v>13</v>
      </c>
      <c r="C14" s="6">
        <v>43437</v>
      </c>
      <c r="D14" s="13" t="s">
        <v>10</v>
      </c>
      <c r="E14" s="13">
        <v>2</v>
      </c>
      <c r="F14" s="13" t="s">
        <v>10</v>
      </c>
      <c r="G14" s="13">
        <v>2</v>
      </c>
      <c r="H14" s="13" t="s">
        <v>10</v>
      </c>
      <c r="I14" s="13">
        <v>2</v>
      </c>
      <c r="J14" s="13" t="s">
        <v>10</v>
      </c>
      <c r="K14" s="13">
        <v>2</v>
      </c>
      <c r="L14" s="13" t="s">
        <v>10</v>
      </c>
      <c r="M14" s="13">
        <v>2</v>
      </c>
      <c r="N14" s="13" t="s">
        <v>10</v>
      </c>
      <c r="O14" s="13">
        <v>2</v>
      </c>
      <c r="P14" s="5"/>
    </row>
    <row r="15" spans="1:16" x14ac:dyDescent="0.25">
      <c r="A15" s="7"/>
      <c r="B15" s="30" t="s">
        <v>13</v>
      </c>
      <c r="C15" s="6">
        <v>43437</v>
      </c>
      <c r="D15" s="13" t="s">
        <v>10</v>
      </c>
      <c r="E15" s="13">
        <v>2</v>
      </c>
      <c r="F15" s="13" t="s">
        <v>10</v>
      </c>
      <c r="G15" s="13">
        <v>2</v>
      </c>
      <c r="H15" s="13" t="s">
        <v>10</v>
      </c>
      <c r="I15" s="13">
        <v>2</v>
      </c>
      <c r="J15" s="13" t="s">
        <v>10</v>
      </c>
      <c r="K15" s="13">
        <v>2</v>
      </c>
      <c r="L15" s="13" t="s">
        <v>10</v>
      </c>
      <c r="M15" s="13">
        <v>2</v>
      </c>
      <c r="N15" s="13" t="s">
        <v>12</v>
      </c>
      <c r="O15" s="13">
        <v>0</v>
      </c>
      <c r="P15" s="5"/>
    </row>
    <row r="16" spans="1:16" x14ac:dyDescent="0.25">
      <c r="A16" s="7"/>
      <c r="B16" s="30" t="s">
        <v>13</v>
      </c>
      <c r="C16" s="6">
        <v>43437</v>
      </c>
      <c r="D16" s="13" t="s">
        <v>10</v>
      </c>
      <c r="E16" s="13">
        <v>2</v>
      </c>
      <c r="F16" s="13" t="s">
        <v>10</v>
      </c>
      <c r="G16" s="13">
        <v>2</v>
      </c>
      <c r="H16" s="13" t="s">
        <v>11</v>
      </c>
      <c r="I16" s="13">
        <v>1</v>
      </c>
      <c r="J16" s="13" t="s">
        <v>10</v>
      </c>
      <c r="K16" s="13">
        <v>2</v>
      </c>
      <c r="L16" s="13" t="s">
        <v>10</v>
      </c>
      <c r="M16" s="13">
        <v>2</v>
      </c>
      <c r="N16" s="13" t="s">
        <v>10</v>
      </c>
      <c r="O16" s="13">
        <v>2</v>
      </c>
      <c r="P16" s="5"/>
    </row>
    <row r="17" spans="1:16" x14ac:dyDescent="0.25">
      <c r="A17" s="7"/>
      <c r="B17" s="30" t="s">
        <v>13</v>
      </c>
      <c r="C17" s="6">
        <v>43437</v>
      </c>
      <c r="D17" s="13" t="s">
        <v>10</v>
      </c>
      <c r="E17" s="13">
        <v>2</v>
      </c>
      <c r="F17" s="13" t="s">
        <v>10</v>
      </c>
      <c r="G17" s="13">
        <v>2</v>
      </c>
      <c r="H17" s="13" t="s">
        <v>10</v>
      </c>
      <c r="I17" s="13">
        <v>2</v>
      </c>
      <c r="J17" s="13" t="s">
        <v>10</v>
      </c>
      <c r="K17" s="13">
        <v>2</v>
      </c>
      <c r="L17" s="13" t="s">
        <v>10</v>
      </c>
      <c r="M17" s="13">
        <v>2</v>
      </c>
      <c r="N17" s="13" t="s">
        <v>10</v>
      </c>
      <c r="O17" s="13">
        <v>2</v>
      </c>
      <c r="P17" s="5"/>
    </row>
    <row r="18" spans="1:16" x14ac:dyDescent="0.25">
      <c r="A18" s="7"/>
      <c r="B18" s="30" t="s">
        <v>13</v>
      </c>
      <c r="C18" s="6">
        <v>43437</v>
      </c>
      <c r="D18" s="13" t="s">
        <v>10</v>
      </c>
      <c r="E18" s="13">
        <v>2</v>
      </c>
      <c r="F18" s="13" t="s">
        <v>10</v>
      </c>
      <c r="G18" s="13">
        <v>2</v>
      </c>
      <c r="H18" s="13" t="s">
        <v>10</v>
      </c>
      <c r="I18" s="13">
        <v>2</v>
      </c>
      <c r="J18" s="13" t="s">
        <v>10</v>
      </c>
      <c r="K18" s="13">
        <v>2</v>
      </c>
      <c r="L18" s="13" t="s">
        <v>10</v>
      </c>
      <c r="M18" s="13">
        <v>2</v>
      </c>
      <c r="N18" s="13" t="s">
        <v>10</v>
      </c>
      <c r="O18" s="13">
        <v>2</v>
      </c>
      <c r="P18" s="5"/>
    </row>
    <row r="19" spans="1:16" x14ac:dyDescent="0.25">
      <c r="A19" s="7"/>
      <c r="B19" s="30" t="s">
        <v>13</v>
      </c>
      <c r="C19" s="6">
        <v>43437</v>
      </c>
      <c r="D19" s="13" t="s">
        <v>10</v>
      </c>
      <c r="E19" s="13">
        <v>2</v>
      </c>
      <c r="F19" s="13" t="s">
        <v>10</v>
      </c>
      <c r="G19" s="13">
        <v>2</v>
      </c>
      <c r="H19" s="13" t="s">
        <v>10</v>
      </c>
      <c r="I19" s="13">
        <v>2</v>
      </c>
      <c r="J19" s="13" t="s">
        <v>10</v>
      </c>
      <c r="K19" s="13">
        <v>2</v>
      </c>
      <c r="L19" s="13" t="s">
        <v>10</v>
      </c>
      <c r="M19" s="13">
        <v>2</v>
      </c>
      <c r="N19" s="13" t="s">
        <v>10</v>
      </c>
      <c r="O19" s="13">
        <v>2</v>
      </c>
      <c r="P19" s="5"/>
    </row>
    <row r="20" spans="1:16" x14ac:dyDescent="0.25">
      <c r="A20" s="7"/>
      <c r="B20" s="30" t="s">
        <v>13</v>
      </c>
      <c r="C20" s="6">
        <v>43437</v>
      </c>
      <c r="D20" s="13" t="s">
        <v>10</v>
      </c>
      <c r="E20" s="13">
        <v>2</v>
      </c>
      <c r="F20" s="13" t="s">
        <v>10</v>
      </c>
      <c r="G20" s="13">
        <v>2</v>
      </c>
      <c r="H20" s="13" t="s">
        <v>10</v>
      </c>
      <c r="I20" s="13">
        <v>2</v>
      </c>
      <c r="J20" s="13" t="s">
        <v>10</v>
      </c>
      <c r="K20" s="13">
        <v>2</v>
      </c>
      <c r="L20" s="13" t="s">
        <v>10</v>
      </c>
      <c r="M20" s="13">
        <v>2</v>
      </c>
      <c r="N20" s="13" t="s">
        <v>10</v>
      </c>
      <c r="O20" s="13">
        <v>2</v>
      </c>
      <c r="P20" s="5"/>
    </row>
    <row r="21" spans="1:16" x14ac:dyDescent="0.25">
      <c r="A21" s="7"/>
      <c r="B21" s="30" t="s">
        <v>13</v>
      </c>
      <c r="C21" s="6">
        <v>43437</v>
      </c>
      <c r="D21" s="13" t="s">
        <v>10</v>
      </c>
      <c r="E21" s="13">
        <v>2</v>
      </c>
      <c r="F21" s="13" t="s">
        <v>10</v>
      </c>
      <c r="G21" s="13">
        <v>2</v>
      </c>
      <c r="H21" s="13" t="s">
        <v>10</v>
      </c>
      <c r="I21" s="13">
        <v>2</v>
      </c>
      <c r="J21" s="13" t="s">
        <v>10</v>
      </c>
      <c r="K21" s="13">
        <v>2</v>
      </c>
      <c r="L21" s="13" t="s">
        <v>10</v>
      </c>
      <c r="M21" s="13">
        <v>2</v>
      </c>
      <c r="N21" s="13" t="s">
        <v>10</v>
      </c>
      <c r="O21" s="13">
        <v>2</v>
      </c>
      <c r="P21" s="5"/>
    </row>
    <row r="22" spans="1:16" x14ac:dyDescent="0.25">
      <c r="A22" s="7"/>
      <c r="B22" s="30" t="s">
        <v>13</v>
      </c>
      <c r="C22" s="6">
        <v>43437</v>
      </c>
      <c r="D22" s="13" t="s">
        <v>10</v>
      </c>
      <c r="E22" s="13">
        <v>2</v>
      </c>
      <c r="F22" s="13" t="s">
        <v>10</v>
      </c>
      <c r="G22" s="13">
        <v>2</v>
      </c>
      <c r="H22" s="13" t="s">
        <v>10</v>
      </c>
      <c r="I22" s="13">
        <v>2</v>
      </c>
      <c r="J22" s="13" t="s">
        <v>10</v>
      </c>
      <c r="K22" s="13">
        <v>2</v>
      </c>
      <c r="L22" s="13" t="s">
        <v>10</v>
      </c>
      <c r="M22" s="13">
        <v>2</v>
      </c>
      <c r="N22" s="13" t="s">
        <v>10</v>
      </c>
      <c r="O22" s="13">
        <v>2</v>
      </c>
      <c r="P22" s="5"/>
    </row>
    <row r="23" spans="1:16" x14ac:dyDescent="0.25">
      <c r="A23" s="7"/>
      <c r="B23" s="30" t="s">
        <v>13</v>
      </c>
      <c r="C23" s="6">
        <v>43437</v>
      </c>
      <c r="D23" s="13" t="s">
        <v>10</v>
      </c>
      <c r="E23" s="13">
        <v>2</v>
      </c>
      <c r="F23" s="13" t="s">
        <v>10</v>
      </c>
      <c r="G23" s="13">
        <v>2</v>
      </c>
      <c r="H23" s="13" t="s">
        <v>10</v>
      </c>
      <c r="I23" s="13">
        <v>2</v>
      </c>
      <c r="J23" s="13" t="s">
        <v>10</v>
      </c>
      <c r="K23" s="13">
        <v>2</v>
      </c>
      <c r="L23" s="13" t="s">
        <v>10</v>
      </c>
      <c r="M23" s="13">
        <v>2</v>
      </c>
      <c r="N23" s="13" t="s">
        <v>10</v>
      </c>
      <c r="O23" s="13">
        <v>2</v>
      </c>
    </row>
    <row r="24" spans="1:16" x14ac:dyDescent="0.25">
      <c r="A24" s="7"/>
      <c r="B24" s="30" t="s">
        <v>13</v>
      </c>
      <c r="C24" s="6">
        <v>43437</v>
      </c>
      <c r="D24" s="13" t="s">
        <v>10</v>
      </c>
      <c r="E24" s="13">
        <v>2</v>
      </c>
      <c r="F24" s="13" t="s">
        <v>10</v>
      </c>
      <c r="G24" s="13">
        <v>2</v>
      </c>
      <c r="H24" s="13" t="s">
        <v>10</v>
      </c>
      <c r="I24" s="13">
        <v>2</v>
      </c>
      <c r="J24" s="13" t="s">
        <v>10</v>
      </c>
      <c r="K24" s="13">
        <v>2</v>
      </c>
      <c r="L24" s="13" t="s">
        <v>10</v>
      </c>
      <c r="M24" s="13">
        <v>2</v>
      </c>
      <c r="N24" s="13" t="s">
        <v>10</v>
      </c>
      <c r="O24" s="13">
        <v>2</v>
      </c>
    </row>
    <row r="25" spans="1:16" x14ac:dyDescent="0.25">
      <c r="A25" s="7"/>
      <c r="B25" s="30" t="s">
        <v>13</v>
      </c>
      <c r="C25" s="6">
        <v>43437</v>
      </c>
      <c r="D25" s="13" t="s">
        <v>10</v>
      </c>
      <c r="E25" s="13">
        <v>2</v>
      </c>
      <c r="F25" s="13" t="s">
        <v>10</v>
      </c>
      <c r="G25" s="13">
        <v>2</v>
      </c>
      <c r="H25" s="13" t="s">
        <v>10</v>
      </c>
      <c r="I25" s="13">
        <v>2</v>
      </c>
      <c r="J25" s="13" t="s">
        <v>10</v>
      </c>
      <c r="K25" s="13">
        <v>2</v>
      </c>
      <c r="L25" s="13" t="s">
        <v>10</v>
      </c>
      <c r="M25" s="13">
        <v>2</v>
      </c>
      <c r="N25" s="13" t="s">
        <v>10</v>
      </c>
      <c r="O25" s="13">
        <v>2</v>
      </c>
    </row>
    <row r="26" spans="1:16" x14ac:dyDescent="0.25">
      <c r="A26" s="7"/>
      <c r="B26" s="30" t="s">
        <v>13</v>
      </c>
      <c r="C26" s="6">
        <v>43437</v>
      </c>
      <c r="D26" s="13" t="s">
        <v>10</v>
      </c>
      <c r="E26" s="13">
        <v>2</v>
      </c>
      <c r="F26" s="13" t="s">
        <v>10</v>
      </c>
      <c r="G26" s="13">
        <v>2</v>
      </c>
      <c r="H26" s="13" t="s">
        <v>10</v>
      </c>
      <c r="I26" s="13">
        <v>2</v>
      </c>
      <c r="J26" s="13" t="s">
        <v>10</v>
      </c>
      <c r="K26" s="13">
        <v>2</v>
      </c>
      <c r="L26" s="13" t="s">
        <v>10</v>
      </c>
      <c r="M26" s="13">
        <v>2</v>
      </c>
      <c r="N26" s="13" t="s">
        <v>10</v>
      </c>
      <c r="O26" s="13">
        <v>2</v>
      </c>
    </row>
    <row r="27" spans="1:16" x14ac:dyDescent="0.25">
      <c r="A27" s="7"/>
      <c r="B27" s="30" t="s">
        <v>13</v>
      </c>
      <c r="C27" s="6">
        <v>43437</v>
      </c>
      <c r="D27" s="13" t="s">
        <v>10</v>
      </c>
      <c r="E27" s="13">
        <v>2</v>
      </c>
      <c r="F27" s="13" t="s">
        <v>10</v>
      </c>
      <c r="G27" s="13">
        <v>2</v>
      </c>
      <c r="H27" s="13" t="s">
        <v>10</v>
      </c>
      <c r="I27" s="13">
        <v>2</v>
      </c>
      <c r="J27" s="13" t="s">
        <v>10</v>
      </c>
      <c r="K27" s="13">
        <v>2</v>
      </c>
      <c r="L27" s="13" t="s">
        <v>10</v>
      </c>
      <c r="M27" s="13">
        <v>2</v>
      </c>
      <c r="N27" s="13" t="s">
        <v>10</v>
      </c>
      <c r="O27" s="13">
        <v>2</v>
      </c>
    </row>
    <row r="28" spans="1:16" x14ac:dyDescent="0.25">
      <c r="A28" s="7"/>
      <c r="B28" s="30" t="s">
        <v>13</v>
      </c>
      <c r="C28" s="6">
        <v>43437</v>
      </c>
      <c r="D28" s="13" t="s">
        <v>10</v>
      </c>
      <c r="E28" s="13">
        <v>2</v>
      </c>
      <c r="F28" s="13" t="s">
        <v>10</v>
      </c>
      <c r="G28" s="13">
        <v>2</v>
      </c>
      <c r="H28" s="13" t="s">
        <v>10</v>
      </c>
      <c r="I28" s="13">
        <v>2</v>
      </c>
      <c r="J28" s="13" t="s">
        <v>10</v>
      </c>
      <c r="K28" s="13">
        <v>2</v>
      </c>
      <c r="L28" s="13" t="s">
        <v>10</v>
      </c>
      <c r="M28" s="13">
        <v>2</v>
      </c>
      <c r="N28" s="13" t="s">
        <v>10</v>
      </c>
      <c r="O28" s="13">
        <v>2</v>
      </c>
    </row>
    <row r="29" spans="1:16" x14ac:dyDescent="0.25">
      <c r="A29" s="7"/>
      <c r="B29" s="30" t="s">
        <v>13</v>
      </c>
      <c r="C29" s="6">
        <v>43437</v>
      </c>
      <c r="D29" s="13" t="s">
        <v>10</v>
      </c>
      <c r="E29" s="13">
        <v>2</v>
      </c>
      <c r="F29" s="13" t="s">
        <v>10</v>
      </c>
      <c r="G29" s="13">
        <v>2</v>
      </c>
      <c r="H29" s="13" t="s">
        <v>10</v>
      </c>
      <c r="I29" s="13">
        <v>2</v>
      </c>
      <c r="J29" s="13" t="s">
        <v>10</v>
      </c>
      <c r="K29" s="13">
        <v>2</v>
      </c>
      <c r="L29" s="13" t="s">
        <v>10</v>
      </c>
      <c r="M29" s="13">
        <v>2</v>
      </c>
      <c r="N29" s="13" t="s">
        <v>10</v>
      </c>
      <c r="O29" s="13">
        <v>2</v>
      </c>
    </row>
    <row r="30" spans="1:16" x14ac:dyDescent="0.25">
      <c r="A30" s="7"/>
      <c r="B30" s="30" t="s">
        <v>13</v>
      </c>
      <c r="C30" s="6">
        <v>43437</v>
      </c>
      <c r="D30" s="13" t="s">
        <v>10</v>
      </c>
      <c r="E30" s="13">
        <v>2</v>
      </c>
      <c r="F30" s="13" t="s">
        <v>10</v>
      </c>
      <c r="G30" s="13">
        <v>2</v>
      </c>
      <c r="H30" s="13" t="s">
        <v>10</v>
      </c>
      <c r="I30" s="13">
        <v>2</v>
      </c>
      <c r="J30" s="13" t="s">
        <v>10</v>
      </c>
      <c r="K30" s="13">
        <v>2</v>
      </c>
      <c r="L30" s="13" t="s">
        <v>10</v>
      </c>
      <c r="M30" s="13">
        <v>2</v>
      </c>
      <c r="N30" s="13" t="s">
        <v>10</v>
      </c>
      <c r="O30" s="13">
        <v>2</v>
      </c>
    </row>
    <row r="31" spans="1:16" x14ac:dyDescent="0.25">
      <c r="A31" s="7"/>
      <c r="B31" s="30" t="s">
        <v>13</v>
      </c>
      <c r="C31" s="6">
        <v>43437</v>
      </c>
      <c r="D31" s="13" t="s">
        <v>10</v>
      </c>
      <c r="E31" s="13">
        <v>2</v>
      </c>
      <c r="F31" s="13" t="s">
        <v>10</v>
      </c>
      <c r="G31" s="13">
        <v>2</v>
      </c>
      <c r="H31" s="13" t="s">
        <v>10</v>
      </c>
      <c r="I31" s="13">
        <v>2</v>
      </c>
      <c r="J31" s="13" t="s">
        <v>10</v>
      </c>
      <c r="K31" s="13">
        <v>2</v>
      </c>
      <c r="L31" s="13" t="s">
        <v>10</v>
      </c>
      <c r="M31" s="13">
        <v>2</v>
      </c>
      <c r="N31" s="13" t="s">
        <v>10</v>
      </c>
      <c r="O31" s="13">
        <v>2</v>
      </c>
    </row>
    <row r="32" spans="1:16" x14ac:dyDescent="0.25">
      <c r="A32" s="7"/>
      <c r="B32" s="30" t="s">
        <v>13</v>
      </c>
      <c r="C32" s="6">
        <v>43437</v>
      </c>
      <c r="D32" s="13" t="s">
        <v>10</v>
      </c>
      <c r="E32" s="13">
        <v>2</v>
      </c>
      <c r="F32" s="13" t="s">
        <v>10</v>
      </c>
      <c r="G32" s="13">
        <v>2</v>
      </c>
      <c r="H32" s="13" t="s">
        <v>10</v>
      </c>
      <c r="I32" s="13">
        <v>2</v>
      </c>
      <c r="J32" s="13" t="s">
        <v>10</v>
      </c>
      <c r="K32" s="13">
        <v>2</v>
      </c>
      <c r="L32" s="13" t="s">
        <v>10</v>
      </c>
      <c r="M32" s="13">
        <v>2</v>
      </c>
      <c r="N32" s="13" t="s">
        <v>10</v>
      </c>
      <c r="O32" s="13">
        <v>2</v>
      </c>
    </row>
    <row r="33" spans="1:15" x14ac:dyDescent="0.25">
      <c r="A33" s="7"/>
      <c r="B33" s="30" t="s">
        <v>13</v>
      </c>
      <c r="C33" s="6">
        <v>43437</v>
      </c>
      <c r="D33" s="13" t="s">
        <v>10</v>
      </c>
      <c r="E33" s="13">
        <v>2</v>
      </c>
      <c r="F33" s="13" t="s">
        <v>10</v>
      </c>
      <c r="G33" s="13">
        <v>2</v>
      </c>
      <c r="H33" s="13" t="s">
        <v>10</v>
      </c>
      <c r="I33" s="13">
        <v>2</v>
      </c>
      <c r="J33" s="13" t="s">
        <v>10</v>
      </c>
      <c r="K33" s="13">
        <v>2</v>
      </c>
      <c r="L33" s="13" t="s">
        <v>10</v>
      </c>
      <c r="M33" s="13">
        <v>2</v>
      </c>
      <c r="N33" s="13" t="s">
        <v>10</v>
      </c>
      <c r="O33" s="13">
        <v>2</v>
      </c>
    </row>
    <row r="34" spans="1:15" x14ac:dyDescent="0.25">
      <c r="A34" s="7"/>
      <c r="B34" s="30" t="s">
        <v>13</v>
      </c>
      <c r="C34" s="6">
        <v>43437</v>
      </c>
      <c r="D34" s="13" t="s">
        <v>10</v>
      </c>
      <c r="E34" s="13">
        <v>2</v>
      </c>
      <c r="F34" s="13" t="s">
        <v>10</v>
      </c>
      <c r="G34" s="13">
        <v>2</v>
      </c>
      <c r="H34" s="13" t="s">
        <v>11</v>
      </c>
      <c r="I34" s="13">
        <v>1</v>
      </c>
      <c r="J34" s="13" t="s">
        <v>10</v>
      </c>
      <c r="K34" s="13">
        <v>2</v>
      </c>
      <c r="L34" s="13" t="s">
        <v>10</v>
      </c>
      <c r="M34" s="13">
        <v>2</v>
      </c>
      <c r="N34" s="13" t="s">
        <v>10</v>
      </c>
      <c r="O34" s="13">
        <v>2</v>
      </c>
    </row>
    <row r="35" spans="1:15" x14ac:dyDescent="0.25">
      <c r="A35" s="7"/>
      <c r="B35" s="30" t="s">
        <v>13</v>
      </c>
      <c r="C35" s="6">
        <v>43437</v>
      </c>
      <c r="D35" s="13" t="s">
        <v>10</v>
      </c>
      <c r="E35" s="13">
        <v>2</v>
      </c>
      <c r="F35" s="13" t="s">
        <v>10</v>
      </c>
      <c r="G35" s="13">
        <v>2</v>
      </c>
      <c r="H35" s="13" t="s">
        <v>10</v>
      </c>
      <c r="I35" s="13">
        <v>2</v>
      </c>
      <c r="J35" s="13" t="s">
        <v>10</v>
      </c>
      <c r="K35" s="13">
        <v>2</v>
      </c>
      <c r="L35" s="13" t="s">
        <v>10</v>
      </c>
      <c r="M35" s="13">
        <v>2</v>
      </c>
      <c r="N35" s="13" t="s">
        <v>10</v>
      </c>
      <c r="O35" s="13">
        <v>2</v>
      </c>
    </row>
    <row r="36" spans="1:15" x14ac:dyDescent="0.25">
      <c r="A36" s="7"/>
      <c r="B36" s="30" t="s">
        <v>13</v>
      </c>
      <c r="C36" s="6">
        <v>43437</v>
      </c>
      <c r="D36" s="13" t="s">
        <v>10</v>
      </c>
      <c r="E36" s="13">
        <v>2</v>
      </c>
      <c r="F36" s="13" t="s">
        <v>10</v>
      </c>
      <c r="G36" s="13">
        <v>2</v>
      </c>
      <c r="H36" s="13" t="s">
        <v>10</v>
      </c>
      <c r="I36" s="13">
        <v>2</v>
      </c>
      <c r="J36" s="13" t="s">
        <v>10</v>
      </c>
      <c r="K36" s="13">
        <v>2</v>
      </c>
      <c r="L36" s="13" t="s">
        <v>10</v>
      </c>
      <c r="M36" s="13">
        <v>2</v>
      </c>
      <c r="N36" s="13" t="s">
        <v>10</v>
      </c>
      <c r="O36" s="13">
        <v>2</v>
      </c>
    </row>
    <row r="37" spans="1:15" x14ac:dyDescent="0.25">
      <c r="A37" s="7"/>
      <c r="B37" s="30" t="s">
        <v>13</v>
      </c>
      <c r="C37" s="6">
        <v>43437</v>
      </c>
      <c r="D37" s="13" t="s">
        <v>10</v>
      </c>
      <c r="E37" s="13">
        <v>2</v>
      </c>
      <c r="F37" s="13" t="s">
        <v>10</v>
      </c>
      <c r="G37" s="13">
        <v>2</v>
      </c>
      <c r="H37" s="13" t="s">
        <v>10</v>
      </c>
      <c r="I37" s="13">
        <v>2</v>
      </c>
      <c r="J37" s="13" t="s">
        <v>10</v>
      </c>
      <c r="K37" s="13">
        <v>2</v>
      </c>
      <c r="L37" s="13" t="s">
        <v>10</v>
      </c>
      <c r="M37" s="13">
        <v>2</v>
      </c>
      <c r="N37" s="13" t="s">
        <v>10</v>
      </c>
      <c r="O37" s="13">
        <v>2</v>
      </c>
    </row>
    <row r="38" spans="1:15" x14ac:dyDescent="0.25">
      <c r="A38" s="7"/>
      <c r="B38" s="30" t="s">
        <v>13</v>
      </c>
      <c r="C38" s="6">
        <v>43437</v>
      </c>
      <c r="D38" s="13" t="s">
        <v>10</v>
      </c>
      <c r="E38" s="13">
        <v>2</v>
      </c>
      <c r="F38" s="13" t="s">
        <v>10</v>
      </c>
      <c r="G38" s="13">
        <v>2</v>
      </c>
      <c r="H38" s="13" t="s">
        <v>10</v>
      </c>
      <c r="I38" s="13">
        <v>2</v>
      </c>
      <c r="J38" s="13" t="s">
        <v>10</v>
      </c>
      <c r="K38" s="13">
        <v>2</v>
      </c>
      <c r="L38" s="13" t="s">
        <v>10</v>
      </c>
      <c r="M38" s="13">
        <v>2</v>
      </c>
      <c r="N38" s="13" t="s">
        <v>10</v>
      </c>
      <c r="O38" s="13">
        <v>2</v>
      </c>
    </row>
    <row r="39" spans="1:15" x14ac:dyDescent="0.25">
      <c r="A39" s="7"/>
      <c r="B39" s="30" t="s">
        <v>13</v>
      </c>
      <c r="C39" s="6">
        <v>43437</v>
      </c>
      <c r="D39" s="13" t="s">
        <v>10</v>
      </c>
      <c r="E39" s="13">
        <v>2</v>
      </c>
      <c r="F39" s="13" t="s">
        <v>10</v>
      </c>
      <c r="G39" s="13">
        <v>2</v>
      </c>
      <c r="H39" s="13" t="s">
        <v>10</v>
      </c>
      <c r="I39" s="13">
        <v>2</v>
      </c>
      <c r="J39" s="13" t="s">
        <v>10</v>
      </c>
      <c r="K39" s="13">
        <v>2</v>
      </c>
      <c r="L39" s="13" t="s">
        <v>10</v>
      </c>
      <c r="M39" s="13">
        <v>2</v>
      </c>
      <c r="N39" s="13" t="s">
        <v>10</v>
      </c>
      <c r="O39" s="13">
        <v>2</v>
      </c>
    </row>
    <row r="40" spans="1:15" x14ac:dyDescent="0.25">
      <c r="A40" s="7"/>
      <c r="B40" s="30" t="s">
        <v>13</v>
      </c>
      <c r="C40" s="6">
        <v>43437</v>
      </c>
      <c r="D40" s="13" t="s">
        <v>10</v>
      </c>
      <c r="E40" s="13">
        <v>2</v>
      </c>
      <c r="F40" s="13" t="s">
        <v>10</v>
      </c>
      <c r="G40" s="13">
        <v>2</v>
      </c>
      <c r="H40" s="13" t="s">
        <v>10</v>
      </c>
      <c r="I40" s="13">
        <v>2</v>
      </c>
      <c r="J40" s="13" t="s">
        <v>10</v>
      </c>
      <c r="K40" s="13">
        <v>2</v>
      </c>
      <c r="L40" s="13" t="s">
        <v>10</v>
      </c>
      <c r="M40" s="13">
        <v>2</v>
      </c>
      <c r="N40" s="13" t="s">
        <v>10</v>
      </c>
      <c r="O40" s="13">
        <v>2</v>
      </c>
    </row>
    <row r="41" spans="1:15" x14ac:dyDescent="0.25">
      <c r="A41" s="7"/>
      <c r="B41" s="30" t="s">
        <v>13</v>
      </c>
      <c r="C41" s="6">
        <v>43437</v>
      </c>
      <c r="D41" s="13" t="s">
        <v>10</v>
      </c>
      <c r="E41" s="13">
        <v>2</v>
      </c>
      <c r="F41" s="13" t="s">
        <v>10</v>
      </c>
      <c r="G41" s="13">
        <v>2</v>
      </c>
      <c r="H41" s="13" t="s">
        <v>10</v>
      </c>
      <c r="I41" s="13">
        <v>2</v>
      </c>
      <c r="J41" s="13" t="s">
        <v>10</v>
      </c>
      <c r="K41" s="13">
        <v>2</v>
      </c>
      <c r="L41" s="13" t="s">
        <v>10</v>
      </c>
      <c r="M41" s="13">
        <v>2</v>
      </c>
      <c r="N41" s="13" t="s">
        <v>10</v>
      </c>
      <c r="O41" s="13">
        <v>2</v>
      </c>
    </row>
    <row r="42" spans="1:15" x14ac:dyDescent="0.25">
      <c r="A42" s="7"/>
      <c r="B42" s="30" t="s">
        <v>13</v>
      </c>
      <c r="C42" s="6">
        <v>43437</v>
      </c>
      <c r="D42" s="13" t="s">
        <v>10</v>
      </c>
      <c r="E42" s="13">
        <v>2</v>
      </c>
      <c r="F42" s="13" t="s">
        <v>10</v>
      </c>
      <c r="G42" s="13">
        <v>2</v>
      </c>
      <c r="H42" s="13" t="s">
        <v>10</v>
      </c>
      <c r="I42" s="13">
        <v>2</v>
      </c>
      <c r="J42" s="13" t="s">
        <v>10</v>
      </c>
      <c r="K42" s="13">
        <v>2</v>
      </c>
      <c r="L42" s="13" t="s">
        <v>10</v>
      </c>
      <c r="M42" s="13">
        <v>2</v>
      </c>
      <c r="N42" s="13" t="s">
        <v>10</v>
      </c>
      <c r="O42" s="13">
        <v>2</v>
      </c>
    </row>
    <row r="43" spans="1:15" x14ac:dyDescent="0.25">
      <c r="A43" s="7"/>
      <c r="B43" s="30" t="s">
        <v>13</v>
      </c>
      <c r="C43" s="6">
        <v>43437</v>
      </c>
      <c r="D43" s="13" t="s">
        <v>10</v>
      </c>
      <c r="E43" s="13">
        <v>2</v>
      </c>
      <c r="F43" s="13" t="s">
        <v>10</v>
      </c>
      <c r="G43" s="13">
        <v>2</v>
      </c>
      <c r="H43" s="13" t="s">
        <v>10</v>
      </c>
      <c r="I43" s="13">
        <v>2</v>
      </c>
      <c r="J43" s="13" t="s">
        <v>10</v>
      </c>
      <c r="K43" s="13">
        <v>2</v>
      </c>
      <c r="L43" s="13" t="s">
        <v>10</v>
      </c>
      <c r="M43" s="13">
        <v>2</v>
      </c>
      <c r="N43" s="13" t="s">
        <v>10</v>
      </c>
      <c r="O43" s="13">
        <v>2</v>
      </c>
    </row>
    <row r="44" spans="1:15" x14ac:dyDescent="0.25">
      <c r="A44" s="7"/>
      <c r="B44" s="30" t="s">
        <v>13</v>
      </c>
      <c r="C44" s="6">
        <v>43437</v>
      </c>
      <c r="D44" s="13" t="s">
        <v>10</v>
      </c>
      <c r="E44" s="13">
        <v>2</v>
      </c>
      <c r="F44" s="13" t="s">
        <v>10</v>
      </c>
      <c r="G44" s="13">
        <v>2</v>
      </c>
      <c r="H44" s="13" t="s">
        <v>10</v>
      </c>
      <c r="I44" s="13">
        <v>2</v>
      </c>
      <c r="J44" s="13" t="s">
        <v>10</v>
      </c>
      <c r="K44" s="13">
        <v>2</v>
      </c>
      <c r="L44" s="13" t="s">
        <v>10</v>
      </c>
      <c r="M44" s="13">
        <v>2</v>
      </c>
      <c r="N44" s="13" t="s">
        <v>10</v>
      </c>
      <c r="O44" s="13">
        <v>2</v>
      </c>
    </row>
    <row r="45" spans="1:15" x14ac:dyDescent="0.25">
      <c r="A45" s="7"/>
      <c r="B45" s="30" t="s">
        <v>13</v>
      </c>
      <c r="C45" s="6">
        <v>43437</v>
      </c>
      <c r="D45" s="13" t="s">
        <v>10</v>
      </c>
      <c r="E45" s="13">
        <v>2</v>
      </c>
      <c r="F45" s="13" t="s">
        <v>10</v>
      </c>
      <c r="G45" s="13">
        <v>2</v>
      </c>
      <c r="H45" s="13" t="s">
        <v>10</v>
      </c>
      <c r="I45" s="13">
        <v>2</v>
      </c>
      <c r="J45" s="13" t="s">
        <v>10</v>
      </c>
      <c r="K45" s="13">
        <v>2</v>
      </c>
      <c r="L45" s="13" t="s">
        <v>10</v>
      </c>
      <c r="M45" s="13">
        <v>2</v>
      </c>
      <c r="N45" s="13" t="s">
        <v>10</v>
      </c>
      <c r="O45" s="13">
        <v>2</v>
      </c>
    </row>
    <row r="46" spans="1:15" x14ac:dyDescent="0.25">
      <c r="A46" s="7"/>
      <c r="B46" s="30" t="s">
        <v>13</v>
      </c>
      <c r="C46" s="6">
        <v>43437</v>
      </c>
      <c r="D46" s="13" t="s">
        <v>11</v>
      </c>
      <c r="E46" s="13">
        <v>1</v>
      </c>
      <c r="F46" s="13" t="s">
        <v>10</v>
      </c>
      <c r="G46" s="13">
        <v>2</v>
      </c>
      <c r="H46" s="13" t="s">
        <v>11</v>
      </c>
      <c r="I46" s="13">
        <v>1</v>
      </c>
      <c r="J46" s="13" t="s">
        <v>12</v>
      </c>
      <c r="K46" s="13">
        <v>0</v>
      </c>
      <c r="L46" s="13" t="s">
        <v>10</v>
      </c>
      <c r="M46" s="13">
        <v>2</v>
      </c>
      <c r="N46" s="13" t="s">
        <v>10</v>
      </c>
      <c r="O46" s="13">
        <v>2</v>
      </c>
    </row>
    <row r="47" spans="1:15" x14ac:dyDescent="0.25">
      <c r="A47" s="7"/>
      <c r="B47" s="30" t="s">
        <v>13</v>
      </c>
      <c r="C47" s="6">
        <v>43437</v>
      </c>
      <c r="D47" s="13" t="s">
        <v>10</v>
      </c>
      <c r="E47" s="13">
        <v>2</v>
      </c>
      <c r="F47" s="13" t="s">
        <v>10</v>
      </c>
      <c r="G47" s="13">
        <v>2</v>
      </c>
      <c r="H47" s="13" t="s">
        <v>10</v>
      </c>
      <c r="I47" s="13">
        <v>2</v>
      </c>
      <c r="J47" s="13" t="s">
        <v>10</v>
      </c>
      <c r="K47" s="13">
        <v>2</v>
      </c>
      <c r="L47" s="13" t="s">
        <v>10</v>
      </c>
      <c r="M47" s="13">
        <v>2</v>
      </c>
      <c r="N47" s="13" t="s">
        <v>10</v>
      </c>
      <c r="O47" s="13">
        <v>2</v>
      </c>
    </row>
    <row r="48" spans="1:15" x14ac:dyDescent="0.25">
      <c r="A48" s="7"/>
      <c r="B48" s="30" t="s">
        <v>13</v>
      </c>
      <c r="C48" s="6">
        <v>43437</v>
      </c>
      <c r="D48" s="13" t="s">
        <v>10</v>
      </c>
      <c r="E48" s="13">
        <v>2</v>
      </c>
      <c r="F48" s="13" t="s">
        <v>10</v>
      </c>
      <c r="G48" s="13">
        <v>2</v>
      </c>
      <c r="H48" s="13" t="s">
        <v>10</v>
      </c>
      <c r="I48" s="13">
        <v>2</v>
      </c>
      <c r="J48" s="13" t="s">
        <v>10</v>
      </c>
      <c r="K48" s="13">
        <v>2</v>
      </c>
      <c r="L48" s="13" t="s">
        <v>10</v>
      </c>
      <c r="M48" s="13">
        <v>2</v>
      </c>
      <c r="N48" s="13" t="s">
        <v>10</v>
      </c>
      <c r="O48" s="13">
        <v>2</v>
      </c>
    </row>
    <row r="49" spans="1:16" x14ac:dyDescent="0.25">
      <c r="A49" s="7"/>
      <c r="B49" s="30" t="s">
        <v>13</v>
      </c>
      <c r="C49" s="6">
        <v>43437</v>
      </c>
      <c r="D49" s="13" t="s">
        <v>10</v>
      </c>
      <c r="E49" s="13">
        <v>2</v>
      </c>
      <c r="F49" s="13" t="s">
        <v>10</v>
      </c>
      <c r="G49" s="13">
        <v>2</v>
      </c>
      <c r="H49" s="13" t="s">
        <v>10</v>
      </c>
      <c r="I49" s="13">
        <v>2</v>
      </c>
      <c r="J49" s="13" t="s">
        <v>10</v>
      </c>
      <c r="K49" s="13">
        <v>2</v>
      </c>
      <c r="L49" s="13" t="s">
        <v>10</v>
      </c>
      <c r="M49" s="13">
        <v>2</v>
      </c>
      <c r="N49" s="13" t="s">
        <v>10</v>
      </c>
      <c r="O49" s="13">
        <v>2</v>
      </c>
    </row>
    <row r="50" spans="1:16" x14ac:dyDescent="0.25">
      <c r="A50" s="7"/>
      <c r="B50" s="30" t="s">
        <v>13</v>
      </c>
      <c r="C50" s="6">
        <v>43437</v>
      </c>
      <c r="D50" s="13" t="s">
        <v>10</v>
      </c>
      <c r="E50" s="13">
        <v>2</v>
      </c>
      <c r="F50" s="13" t="s">
        <v>10</v>
      </c>
      <c r="G50" s="13">
        <v>2</v>
      </c>
      <c r="H50" s="13" t="s">
        <v>10</v>
      </c>
      <c r="I50" s="13">
        <v>2</v>
      </c>
      <c r="J50" s="13" t="s">
        <v>10</v>
      </c>
      <c r="K50" s="13">
        <v>2</v>
      </c>
      <c r="L50" s="13" t="s">
        <v>10</v>
      </c>
      <c r="M50" s="13">
        <v>2</v>
      </c>
      <c r="N50" s="13" t="s">
        <v>10</v>
      </c>
      <c r="O50" s="13">
        <v>2</v>
      </c>
    </row>
    <row r="51" spans="1:16" x14ac:dyDescent="0.25">
      <c r="A51" s="7"/>
      <c r="B51" s="30" t="s">
        <v>13</v>
      </c>
      <c r="C51" s="6">
        <v>43437</v>
      </c>
      <c r="D51" s="13" t="s">
        <v>10</v>
      </c>
      <c r="E51" s="13">
        <v>2</v>
      </c>
      <c r="F51" s="13" t="s">
        <v>10</v>
      </c>
      <c r="G51" s="13">
        <v>2</v>
      </c>
      <c r="H51" s="13" t="s">
        <v>11</v>
      </c>
      <c r="I51" s="13">
        <v>1</v>
      </c>
      <c r="J51" s="13" t="s">
        <v>10</v>
      </c>
      <c r="K51" s="13">
        <v>2</v>
      </c>
      <c r="L51" s="13" t="s">
        <v>10</v>
      </c>
      <c r="M51" s="13">
        <v>2</v>
      </c>
      <c r="N51" s="13" t="s">
        <v>10</v>
      </c>
      <c r="O51" s="13">
        <v>2</v>
      </c>
    </row>
    <row r="52" spans="1:16" x14ac:dyDescent="0.25">
      <c r="A52" s="7"/>
      <c r="B52" s="30" t="s">
        <v>13</v>
      </c>
      <c r="C52" s="6">
        <v>43437</v>
      </c>
      <c r="D52" s="13" t="s">
        <v>10</v>
      </c>
      <c r="E52" s="13">
        <v>2</v>
      </c>
      <c r="F52" s="13" t="s">
        <v>10</v>
      </c>
      <c r="G52" s="13">
        <v>2</v>
      </c>
      <c r="H52" s="13" t="s">
        <v>10</v>
      </c>
      <c r="I52" s="13">
        <v>2</v>
      </c>
      <c r="J52" s="13" t="s">
        <v>10</v>
      </c>
      <c r="K52" s="13">
        <v>2</v>
      </c>
      <c r="L52" s="13" t="s">
        <v>10</v>
      </c>
      <c r="M52" s="13">
        <v>2</v>
      </c>
      <c r="N52" s="13" t="s">
        <v>10</v>
      </c>
      <c r="O52" s="13">
        <v>2</v>
      </c>
    </row>
    <row r="53" spans="1:16" x14ac:dyDescent="0.25">
      <c r="A53" s="7"/>
      <c r="B53" s="30" t="s">
        <v>13</v>
      </c>
      <c r="C53" s="6">
        <v>43437</v>
      </c>
      <c r="D53" s="13" t="s">
        <v>10</v>
      </c>
      <c r="E53" s="13">
        <v>2</v>
      </c>
      <c r="F53" s="13" t="s">
        <v>10</v>
      </c>
      <c r="G53" s="13">
        <v>2</v>
      </c>
      <c r="H53" s="13" t="s">
        <v>10</v>
      </c>
      <c r="I53" s="13">
        <v>2</v>
      </c>
      <c r="J53" s="13" t="s">
        <v>10</v>
      </c>
      <c r="K53" s="13">
        <v>2</v>
      </c>
      <c r="L53" s="13" t="s">
        <v>10</v>
      </c>
      <c r="M53" s="13">
        <v>2</v>
      </c>
      <c r="N53" s="13" t="s">
        <v>10</v>
      </c>
      <c r="O53" s="13">
        <v>2</v>
      </c>
    </row>
    <row r="54" spans="1:16" x14ac:dyDescent="0.25">
      <c r="A54" s="7"/>
      <c r="B54" s="30" t="s">
        <v>13</v>
      </c>
      <c r="C54" s="6">
        <v>43437</v>
      </c>
      <c r="D54" s="13" t="s">
        <v>10</v>
      </c>
      <c r="E54" s="13">
        <v>2</v>
      </c>
      <c r="F54" s="13" t="s">
        <v>10</v>
      </c>
      <c r="G54" s="13">
        <v>2</v>
      </c>
      <c r="H54" s="13" t="s">
        <v>10</v>
      </c>
      <c r="I54" s="13">
        <v>2</v>
      </c>
      <c r="J54" s="13" t="s">
        <v>10</v>
      </c>
      <c r="K54" s="13">
        <v>2</v>
      </c>
      <c r="L54" s="13" t="s">
        <v>10</v>
      </c>
      <c r="M54" s="13">
        <v>2</v>
      </c>
      <c r="N54" s="13" t="s">
        <v>10</v>
      </c>
      <c r="O54" s="13">
        <v>2</v>
      </c>
    </row>
    <row r="55" spans="1:16" x14ac:dyDescent="0.25">
      <c r="A55" s="7"/>
      <c r="B55" s="30" t="s">
        <v>13</v>
      </c>
      <c r="C55" s="6">
        <v>43437</v>
      </c>
      <c r="D55" s="13" t="s">
        <v>10</v>
      </c>
      <c r="E55" s="13">
        <v>2</v>
      </c>
      <c r="F55" s="13" t="s">
        <v>10</v>
      </c>
      <c r="G55" s="13">
        <v>2</v>
      </c>
      <c r="H55" s="13" t="s">
        <v>10</v>
      </c>
      <c r="I55" s="13">
        <v>2</v>
      </c>
      <c r="J55" s="13" t="s">
        <v>10</v>
      </c>
      <c r="K55" s="13">
        <v>2</v>
      </c>
      <c r="L55" s="13" t="s">
        <v>10</v>
      </c>
      <c r="M55" s="13">
        <v>2</v>
      </c>
      <c r="N55" s="13" t="s">
        <v>10</v>
      </c>
      <c r="O55" s="13">
        <v>2</v>
      </c>
    </row>
    <row r="56" spans="1:16" x14ac:dyDescent="0.25">
      <c r="A56" s="7"/>
      <c r="B56" s="30" t="s">
        <v>13</v>
      </c>
      <c r="C56" s="6">
        <v>43437</v>
      </c>
      <c r="D56" s="13" t="s">
        <v>10</v>
      </c>
      <c r="E56" s="13">
        <v>2</v>
      </c>
      <c r="F56" s="13" t="s">
        <v>10</v>
      </c>
      <c r="G56" s="13">
        <v>2</v>
      </c>
      <c r="H56" s="13" t="s">
        <v>10</v>
      </c>
      <c r="I56" s="13">
        <v>2</v>
      </c>
      <c r="J56" s="13" t="s">
        <v>10</v>
      </c>
      <c r="K56" s="13">
        <v>2</v>
      </c>
      <c r="L56" s="13" t="s">
        <v>10</v>
      </c>
      <c r="M56" s="13">
        <v>2</v>
      </c>
      <c r="N56" s="13" t="s">
        <v>10</v>
      </c>
      <c r="O56" s="13">
        <v>2</v>
      </c>
    </row>
    <row r="57" spans="1:16" x14ac:dyDescent="0.25">
      <c r="A57" s="7"/>
      <c r="B57" s="30" t="s">
        <v>13</v>
      </c>
      <c r="C57" s="6">
        <v>43437</v>
      </c>
      <c r="D57" s="13" t="s">
        <v>10</v>
      </c>
      <c r="E57" s="13">
        <v>2</v>
      </c>
      <c r="F57" s="13" t="s">
        <v>10</v>
      </c>
      <c r="G57" s="13">
        <v>2</v>
      </c>
      <c r="H57" s="13" t="s">
        <v>10</v>
      </c>
      <c r="I57" s="13">
        <v>2</v>
      </c>
      <c r="J57" s="13" t="s">
        <v>10</v>
      </c>
      <c r="K57" s="13">
        <v>2</v>
      </c>
      <c r="L57" s="13" t="s">
        <v>10</v>
      </c>
      <c r="M57" s="13">
        <v>2</v>
      </c>
      <c r="N57" s="13" t="s">
        <v>10</v>
      </c>
      <c r="O57" s="13">
        <v>2</v>
      </c>
    </row>
    <row r="58" spans="1:16" x14ac:dyDescent="0.25">
      <c r="A58" s="7"/>
      <c r="B58" s="30" t="s">
        <v>13</v>
      </c>
      <c r="C58" s="6">
        <v>43437</v>
      </c>
      <c r="D58" s="13" t="s">
        <v>10</v>
      </c>
      <c r="E58" s="13">
        <v>2</v>
      </c>
      <c r="F58" s="13" t="s">
        <v>10</v>
      </c>
      <c r="G58" s="13">
        <v>2</v>
      </c>
      <c r="H58" s="13" t="s">
        <v>10</v>
      </c>
      <c r="I58" s="13">
        <v>2</v>
      </c>
      <c r="J58" s="13" t="s">
        <v>10</v>
      </c>
      <c r="K58" s="13">
        <v>2</v>
      </c>
      <c r="L58" s="13" t="s">
        <v>10</v>
      </c>
      <c r="M58" s="13">
        <v>2</v>
      </c>
      <c r="N58" s="13" t="s">
        <v>10</v>
      </c>
      <c r="O58" s="13">
        <v>2</v>
      </c>
    </row>
    <row r="59" spans="1:16" x14ac:dyDescent="0.25">
      <c r="A59" s="7"/>
      <c r="B59" s="30" t="s">
        <v>13</v>
      </c>
      <c r="C59" s="6">
        <v>43584</v>
      </c>
      <c r="D59" s="13" t="s">
        <v>10</v>
      </c>
      <c r="E59" s="13">
        <v>2</v>
      </c>
      <c r="F59" s="13" t="s">
        <v>10</v>
      </c>
      <c r="G59" s="13">
        <v>2</v>
      </c>
      <c r="H59" s="13" t="s">
        <v>10</v>
      </c>
      <c r="I59" s="13">
        <v>2</v>
      </c>
      <c r="J59" s="13" t="s">
        <v>10</v>
      </c>
      <c r="K59" s="13">
        <v>2</v>
      </c>
      <c r="L59" s="13" t="s">
        <v>10</v>
      </c>
      <c r="M59" s="13">
        <v>2</v>
      </c>
      <c r="N59" s="13" t="s">
        <v>10</v>
      </c>
      <c r="O59" s="13">
        <v>2</v>
      </c>
      <c r="P59" s="5"/>
    </row>
    <row r="60" spans="1:16" x14ac:dyDescent="0.25">
      <c r="A60" s="7"/>
      <c r="B60" s="30" t="s">
        <v>13</v>
      </c>
      <c r="C60" s="6">
        <v>43584</v>
      </c>
      <c r="D60" s="13" t="s">
        <v>10</v>
      </c>
      <c r="E60" s="13">
        <v>2</v>
      </c>
      <c r="F60" s="13" t="s">
        <v>11</v>
      </c>
      <c r="G60" s="13">
        <v>1</v>
      </c>
      <c r="H60" s="13" t="s">
        <v>10</v>
      </c>
      <c r="I60" s="13">
        <v>2</v>
      </c>
      <c r="J60" s="13" t="s">
        <v>10</v>
      </c>
      <c r="K60" s="13">
        <v>2</v>
      </c>
      <c r="L60" s="13" t="s">
        <v>10</v>
      </c>
      <c r="M60" s="13">
        <v>2</v>
      </c>
      <c r="N60" s="13" t="s">
        <v>10</v>
      </c>
      <c r="O60" s="13">
        <v>2</v>
      </c>
      <c r="P60" s="5"/>
    </row>
    <row r="61" spans="1:16" x14ac:dyDescent="0.25">
      <c r="A61" s="7"/>
      <c r="B61" s="30" t="s">
        <v>13</v>
      </c>
      <c r="C61" s="6">
        <v>43584</v>
      </c>
      <c r="D61" s="13" t="s">
        <v>10</v>
      </c>
      <c r="E61" s="13">
        <v>2</v>
      </c>
      <c r="F61" s="13" t="s">
        <v>10</v>
      </c>
      <c r="G61" s="13">
        <v>2</v>
      </c>
      <c r="H61" s="13" t="s">
        <v>10</v>
      </c>
      <c r="I61" s="13">
        <v>2</v>
      </c>
      <c r="J61" s="13" t="s">
        <v>10</v>
      </c>
      <c r="K61" s="13">
        <v>2</v>
      </c>
      <c r="L61" s="13" t="s">
        <v>10</v>
      </c>
      <c r="M61" s="13">
        <v>2</v>
      </c>
      <c r="N61" s="13" t="s">
        <v>10</v>
      </c>
      <c r="O61" s="13">
        <v>2</v>
      </c>
      <c r="P61" s="5"/>
    </row>
    <row r="62" spans="1:16" x14ac:dyDescent="0.25">
      <c r="A62" s="7"/>
      <c r="B62" s="30" t="s">
        <v>13</v>
      </c>
      <c r="C62" s="6">
        <v>43584</v>
      </c>
      <c r="D62" s="13" t="s">
        <v>10</v>
      </c>
      <c r="E62" s="13">
        <v>2</v>
      </c>
      <c r="F62" s="13" t="s">
        <v>10</v>
      </c>
      <c r="G62" s="13">
        <v>2</v>
      </c>
      <c r="H62" s="13" t="s">
        <v>10</v>
      </c>
      <c r="I62" s="13">
        <v>2</v>
      </c>
      <c r="J62" s="13" t="s">
        <v>10</v>
      </c>
      <c r="K62" s="13">
        <v>2</v>
      </c>
      <c r="L62" s="13" t="s">
        <v>10</v>
      </c>
      <c r="M62" s="13">
        <v>2</v>
      </c>
      <c r="N62" s="13" t="s">
        <v>10</v>
      </c>
      <c r="O62" s="13">
        <v>2</v>
      </c>
      <c r="P62" s="5"/>
    </row>
    <row r="63" spans="1:16" x14ac:dyDescent="0.25">
      <c r="A63" s="7"/>
      <c r="B63" s="30" t="s">
        <v>13</v>
      </c>
      <c r="C63" s="6">
        <v>43584</v>
      </c>
      <c r="D63" s="13" t="s">
        <v>10</v>
      </c>
      <c r="E63" s="13">
        <v>2</v>
      </c>
      <c r="F63" s="13" t="s">
        <v>10</v>
      </c>
      <c r="G63" s="13">
        <v>2</v>
      </c>
      <c r="H63" s="13" t="s">
        <v>10</v>
      </c>
      <c r="I63" s="13">
        <v>2</v>
      </c>
      <c r="J63" s="13" t="s">
        <v>10</v>
      </c>
      <c r="K63" s="13">
        <v>2</v>
      </c>
      <c r="L63" s="13" t="s">
        <v>10</v>
      </c>
      <c r="M63" s="13">
        <v>2</v>
      </c>
      <c r="N63" s="13" t="s">
        <v>10</v>
      </c>
      <c r="O63" s="13">
        <v>2</v>
      </c>
      <c r="P63" s="5"/>
    </row>
    <row r="64" spans="1:16" x14ac:dyDescent="0.25">
      <c r="A64" s="7"/>
      <c r="B64" s="30" t="s">
        <v>13</v>
      </c>
      <c r="C64" s="6">
        <v>43584</v>
      </c>
      <c r="D64" s="13" t="s">
        <v>10</v>
      </c>
      <c r="E64" s="13">
        <v>2</v>
      </c>
      <c r="F64" s="13" t="s">
        <v>10</v>
      </c>
      <c r="G64" s="13">
        <v>2</v>
      </c>
      <c r="H64" s="13" t="s">
        <v>10</v>
      </c>
      <c r="I64" s="13">
        <v>2</v>
      </c>
      <c r="J64" s="13" t="s">
        <v>10</v>
      </c>
      <c r="K64" s="13">
        <v>2</v>
      </c>
      <c r="L64" s="13" t="s">
        <v>11</v>
      </c>
      <c r="M64" s="13">
        <v>1</v>
      </c>
      <c r="N64" s="13" t="s">
        <v>10</v>
      </c>
      <c r="O64" s="13">
        <v>2</v>
      </c>
      <c r="P64" s="5"/>
    </row>
    <row r="65" spans="1:16" x14ac:dyDescent="0.25">
      <c r="A65" s="7"/>
      <c r="B65" s="30" t="s">
        <v>13</v>
      </c>
      <c r="C65" s="6">
        <v>43584</v>
      </c>
      <c r="D65" s="13" t="s">
        <v>10</v>
      </c>
      <c r="E65" s="13">
        <v>2</v>
      </c>
      <c r="F65" s="13" t="s">
        <v>10</v>
      </c>
      <c r="G65" s="13">
        <v>2</v>
      </c>
      <c r="H65" s="13" t="s">
        <v>10</v>
      </c>
      <c r="I65" s="13">
        <v>2</v>
      </c>
      <c r="J65" s="13" t="s">
        <v>10</v>
      </c>
      <c r="K65" s="13">
        <v>2</v>
      </c>
      <c r="L65" s="13" t="s">
        <v>10</v>
      </c>
      <c r="M65" s="13">
        <v>2</v>
      </c>
      <c r="N65" s="13" t="s">
        <v>10</v>
      </c>
      <c r="O65" s="13">
        <v>2</v>
      </c>
      <c r="P65" s="5"/>
    </row>
    <row r="66" spans="1:16" x14ac:dyDescent="0.25">
      <c r="A66" s="7"/>
      <c r="B66" s="30" t="s">
        <v>13</v>
      </c>
      <c r="C66" s="6">
        <v>43584</v>
      </c>
      <c r="D66" s="13" t="s">
        <v>10</v>
      </c>
      <c r="E66" s="13">
        <v>2</v>
      </c>
      <c r="F66" s="13" t="s">
        <v>10</v>
      </c>
      <c r="G66" s="13">
        <v>2</v>
      </c>
      <c r="H66" s="13" t="s">
        <v>11</v>
      </c>
      <c r="I66" s="13">
        <v>1</v>
      </c>
      <c r="J66" s="13" t="s">
        <v>10</v>
      </c>
      <c r="K66" s="13">
        <v>2</v>
      </c>
      <c r="L66" s="13" t="s">
        <v>11</v>
      </c>
      <c r="M66" s="13">
        <v>1</v>
      </c>
      <c r="N66" s="13" t="s">
        <v>10</v>
      </c>
      <c r="O66" s="13">
        <v>2</v>
      </c>
      <c r="P66" s="5"/>
    </row>
    <row r="67" spans="1:16" x14ac:dyDescent="0.25">
      <c r="A67" s="7"/>
      <c r="B67" s="30" t="s">
        <v>13</v>
      </c>
      <c r="C67" s="6">
        <v>43584</v>
      </c>
      <c r="D67" s="13" t="s">
        <v>10</v>
      </c>
      <c r="E67" s="13">
        <v>2</v>
      </c>
      <c r="F67" s="13" t="s">
        <v>10</v>
      </c>
      <c r="G67" s="13">
        <v>2</v>
      </c>
      <c r="H67" s="13" t="s">
        <v>10</v>
      </c>
      <c r="I67" s="13">
        <v>2</v>
      </c>
      <c r="J67" s="13" t="s">
        <v>10</v>
      </c>
      <c r="K67" s="13">
        <v>2</v>
      </c>
      <c r="L67" s="13" t="s">
        <v>10</v>
      </c>
      <c r="M67" s="13">
        <v>2</v>
      </c>
      <c r="N67" s="13" t="s">
        <v>10</v>
      </c>
      <c r="O67" s="13">
        <v>2</v>
      </c>
      <c r="P67" s="5"/>
    </row>
    <row r="68" spans="1:16" x14ac:dyDescent="0.25">
      <c r="A68" s="7"/>
      <c r="B68" s="30" t="s">
        <v>13</v>
      </c>
      <c r="C68" s="6">
        <v>43584</v>
      </c>
      <c r="D68" s="13" t="s">
        <v>10</v>
      </c>
      <c r="E68" s="13">
        <v>2</v>
      </c>
      <c r="F68" s="13" t="s">
        <v>10</v>
      </c>
      <c r="G68" s="13">
        <v>2</v>
      </c>
      <c r="H68" s="13" t="s">
        <v>11</v>
      </c>
      <c r="I68" s="13">
        <v>1</v>
      </c>
      <c r="J68" s="13" t="s">
        <v>10</v>
      </c>
      <c r="K68" s="13">
        <v>2</v>
      </c>
      <c r="L68" s="13" t="s">
        <v>10</v>
      </c>
      <c r="M68" s="13">
        <v>2</v>
      </c>
      <c r="N68" s="13" t="s">
        <v>10</v>
      </c>
      <c r="O68" s="13">
        <v>2</v>
      </c>
      <c r="P68" s="5"/>
    </row>
    <row r="69" spans="1:16" x14ac:dyDescent="0.25">
      <c r="A69" s="7"/>
      <c r="B69" s="30" t="s">
        <v>13</v>
      </c>
      <c r="C69" s="6">
        <v>43584</v>
      </c>
      <c r="D69" s="13" t="s">
        <v>10</v>
      </c>
      <c r="E69" s="13">
        <v>2</v>
      </c>
      <c r="F69" s="13" t="s">
        <v>10</v>
      </c>
      <c r="G69" s="13">
        <v>2</v>
      </c>
      <c r="H69" s="13" t="s">
        <v>10</v>
      </c>
      <c r="I69" s="13">
        <v>2</v>
      </c>
      <c r="J69" s="13" t="s">
        <v>10</v>
      </c>
      <c r="K69" s="13">
        <v>2</v>
      </c>
      <c r="L69" s="13" t="s">
        <v>10</v>
      </c>
      <c r="M69" s="13">
        <v>2</v>
      </c>
      <c r="N69" s="13" t="s">
        <v>10</v>
      </c>
      <c r="O69" s="13">
        <v>2</v>
      </c>
      <c r="P69" s="5"/>
    </row>
    <row r="70" spans="1:16" x14ac:dyDescent="0.25">
      <c r="A70" s="7"/>
      <c r="B70" s="30" t="s">
        <v>13</v>
      </c>
      <c r="C70" s="6">
        <v>43584</v>
      </c>
      <c r="D70" s="13" t="s">
        <v>10</v>
      </c>
      <c r="E70" s="13">
        <v>2</v>
      </c>
      <c r="F70" s="13" t="s">
        <v>10</v>
      </c>
      <c r="G70" s="13">
        <v>2</v>
      </c>
      <c r="H70" s="13" t="s">
        <v>10</v>
      </c>
      <c r="I70" s="13">
        <v>2</v>
      </c>
      <c r="J70" s="13" t="s">
        <v>10</v>
      </c>
      <c r="K70" s="13">
        <v>2</v>
      </c>
      <c r="L70" s="13" t="s">
        <v>11</v>
      </c>
      <c r="M70" s="13">
        <v>1</v>
      </c>
      <c r="N70" s="13" t="s">
        <v>10</v>
      </c>
      <c r="O70" s="13">
        <v>2</v>
      </c>
      <c r="P70" s="5"/>
    </row>
    <row r="71" spans="1:16" x14ac:dyDescent="0.25">
      <c r="A71" s="7"/>
      <c r="B71" s="30" t="s">
        <v>13</v>
      </c>
      <c r="C71" s="6">
        <v>43584</v>
      </c>
      <c r="D71" s="13" t="s">
        <v>10</v>
      </c>
      <c r="E71" s="13">
        <v>2</v>
      </c>
      <c r="F71" s="13" t="s">
        <v>10</v>
      </c>
      <c r="G71" s="13">
        <v>2</v>
      </c>
      <c r="H71" s="13" t="s">
        <v>10</v>
      </c>
      <c r="I71" s="13">
        <v>2</v>
      </c>
      <c r="J71" s="13" t="s">
        <v>10</v>
      </c>
      <c r="K71" s="13">
        <v>2</v>
      </c>
      <c r="L71" s="13" t="s">
        <v>10</v>
      </c>
      <c r="M71" s="13">
        <v>2</v>
      </c>
      <c r="N71" s="13" t="s">
        <v>10</v>
      </c>
      <c r="O71" s="13">
        <v>2</v>
      </c>
      <c r="P71" s="5"/>
    </row>
    <row r="72" spans="1:16" x14ac:dyDescent="0.25">
      <c r="A72" s="7"/>
      <c r="B72" s="30" t="s">
        <v>13</v>
      </c>
      <c r="C72" s="6">
        <v>43584</v>
      </c>
      <c r="D72" s="13" t="s">
        <v>10</v>
      </c>
      <c r="E72" s="13">
        <v>2</v>
      </c>
      <c r="F72" s="13" t="s">
        <v>10</v>
      </c>
      <c r="G72" s="13">
        <v>2</v>
      </c>
      <c r="H72" s="13" t="s">
        <v>10</v>
      </c>
      <c r="I72" s="13">
        <v>2</v>
      </c>
      <c r="J72" s="13" t="s">
        <v>10</v>
      </c>
      <c r="K72" s="13">
        <v>2</v>
      </c>
      <c r="L72" s="13" t="s">
        <v>10</v>
      </c>
      <c r="M72" s="13">
        <v>2</v>
      </c>
      <c r="N72" s="13" t="s">
        <v>10</v>
      </c>
      <c r="O72" s="13">
        <v>2</v>
      </c>
      <c r="P72" s="5"/>
    </row>
    <row r="73" spans="1:16" x14ac:dyDescent="0.25">
      <c r="A73" s="7"/>
      <c r="B73" s="30" t="s">
        <v>13</v>
      </c>
      <c r="C73" s="6">
        <v>43584</v>
      </c>
      <c r="D73" s="13" t="s">
        <v>10</v>
      </c>
      <c r="E73" s="13">
        <v>2</v>
      </c>
      <c r="F73" s="13" t="s">
        <v>10</v>
      </c>
      <c r="G73" s="13">
        <v>2</v>
      </c>
      <c r="H73" s="13" t="s">
        <v>10</v>
      </c>
      <c r="I73" s="13">
        <v>2</v>
      </c>
      <c r="J73" s="13" t="s">
        <v>10</v>
      </c>
      <c r="K73" s="13">
        <v>2</v>
      </c>
      <c r="L73" s="13" t="s">
        <v>10</v>
      </c>
      <c r="M73" s="13">
        <v>2</v>
      </c>
      <c r="N73" s="13" t="s">
        <v>10</v>
      </c>
      <c r="O73" s="13">
        <v>2</v>
      </c>
    </row>
    <row r="74" spans="1:16" x14ac:dyDescent="0.25">
      <c r="A74" s="7"/>
      <c r="B74" s="30" t="s">
        <v>13</v>
      </c>
      <c r="C74" s="6">
        <v>43584</v>
      </c>
      <c r="D74" s="13" t="s">
        <v>10</v>
      </c>
      <c r="E74" s="13">
        <v>2</v>
      </c>
      <c r="F74" s="13" t="s">
        <v>10</v>
      </c>
      <c r="G74" s="13">
        <v>2</v>
      </c>
      <c r="H74" s="13" t="s">
        <v>10</v>
      </c>
      <c r="I74" s="13">
        <v>2</v>
      </c>
      <c r="J74" s="13" t="s">
        <v>10</v>
      </c>
      <c r="K74" s="13">
        <v>2</v>
      </c>
      <c r="L74" s="13" t="s">
        <v>10</v>
      </c>
      <c r="M74" s="13">
        <v>2</v>
      </c>
      <c r="N74" s="13" t="s">
        <v>10</v>
      </c>
      <c r="O74" s="13">
        <v>2</v>
      </c>
    </row>
    <row r="75" spans="1:16" x14ac:dyDescent="0.25">
      <c r="A75" s="7"/>
      <c r="B75" s="30" t="s">
        <v>13</v>
      </c>
      <c r="C75" s="6">
        <v>43584</v>
      </c>
      <c r="D75" s="13" t="s">
        <v>10</v>
      </c>
      <c r="E75" s="13">
        <v>2</v>
      </c>
      <c r="F75" s="13" t="s">
        <v>10</v>
      </c>
      <c r="G75" s="13">
        <v>2</v>
      </c>
      <c r="H75" s="13" t="s">
        <v>10</v>
      </c>
      <c r="I75" s="13">
        <v>2</v>
      </c>
      <c r="J75" s="13" t="s">
        <v>10</v>
      </c>
      <c r="K75" s="13">
        <v>2</v>
      </c>
      <c r="L75" s="13" t="s">
        <v>10</v>
      </c>
      <c r="M75" s="13">
        <v>2</v>
      </c>
      <c r="N75" s="13" t="s">
        <v>10</v>
      </c>
      <c r="O75" s="13">
        <v>2</v>
      </c>
    </row>
    <row r="76" spans="1:16" x14ac:dyDescent="0.25">
      <c r="A76" s="7"/>
      <c r="B76" s="30" t="s">
        <v>13</v>
      </c>
      <c r="C76" s="6">
        <v>43584</v>
      </c>
      <c r="D76" s="13" t="s">
        <v>10</v>
      </c>
      <c r="E76" s="13">
        <v>2</v>
      </c>
      <c r="F76" s="13" t="s">
        <v>10</v>
      </c>
      <c r="G76" s="13">
        <v>2</v>
      </c>
      <c r="H76" s="13" t="s">
        <v>10</v>
      </c>
      <c r="I76" s="13">
        <v>2</v>
      </c>
      <c r="J76" s="13" t="s">
        <v>10</v>
      </c>
      <c r="K76" s="13">
        <v>2</v>
      </c>
      <c r="L76" s="13" t="s">
        <v>10</v>
      </c>
      <c r="M76" s="13">
        <v>2</v>
      </c>
      <c r="N76" s="13" t="s">
        <v>10</v>
      </c>
      <c r="O76" s="13">
        <v>2</v>
      </c>
    </row>
    <row r="77" spans="1:16" x14ac:dyDescent="0.25">
      <c r="A77" s="7"/>
      <c r="B77" s="30" t="s">
        <v>13</v>
      </c>
      <c r="C77" s="6">
        <v>43584</v>
      </c>
      <c r="D77" s="13" t="s">
        <v>10</v>
      </c>
      <c r="E77" s="13">
        <v>2</v>
      </c>
      <c r="F77" s="13" t="s">
        <v>10</v>
      </c>
      <c r="G77" s="13">
        <v>2</v>
      </c>
      <c r="H77" s="13" t="s">
        <v>10</v>
      </c>
      <c r="I77" s="13">
        <v>2</v>
      </c>
      <c r="J77" s="13" t="s">
        <v>10</v>
      </c>
      <c r="K77" s="13">
        <v>2</v>
      </c>
      <c r="L77" s="13" t="s">
        <v>10</v>
      </c>
      <c r="M77" s="13">
        <v>2</v>
      </c>
      <c r="N77" s="13" t="s">
        <v>10</v>
      </c>
      <c r="O77" s="13">
        <v>2</v>
      </c>
    </row>
    <row r="78" spans="1:16" x14ac:dyDescent="0.25">
      <c r="A78" s="39"/>
      <c r="B78" s="30" t="s">
        <v>18</v>
      </c>
      <c r="C78" s="6">
        <v>43437</v>
      </c>
      <c r="D78" s="13" t="s">
        <v>10</v>
      </c>
      <c r="E78" s="13">
        <v>2</v>
      </c>
      <c r="F78" s="13" t="s">
        <v>10</v>
      </c>
      <c r="G78" s="13">
        <v>2</v>
      </c>
      <c r="H78" s="13" t="s">
        <v>10</v>
      </c>
      <c r="I78" s="13">
        <v>2</v>
      </c>
      <c r="J78" s="13" t="s">
        <v>10</v>
      </c>
      <c r="K78" s="13">
        <v>2</v>
      </c>
      <c r="L78" s="13" t="s">
        <v>10</v>
      </c>
      <c r="M78" s="13">
        <v>2</v>
      </c>
      <c r="N78" s="13" t="s">
        <v>11</v>
      </c>
      <c r="O78" s="13">
        <v>1</v>
      </c>
      <c r="P78" s="20"/>
    </row>
    <row r="79" spans="1:16" x14ac:dyDescent="0.25">
      <c r="A79" s="39"/>
      <c r="B79" s="30" t="s">
        <v>18</v>
      </c>
      <c r="C79" s="6">
        <v>43584</v>
      </c>
      <c r="D79" s="13" t="s">
        <v>10</v>
      </c>
      <c r="E79" s="13">
        <v>2</v>
      </c>
      <c r="F79" s="13" t="s">
        <v>10</v>
      </c>
      <c r="G79" s="13">
        <v>2</v>
      </c>
      <c r="H79" s="13" t="s">
        <v>10</v>
      </c>
      <c r="I79" s="13">
        <v>2</v>
      </c>
      <c r="J79" s="13" t="s">
        <v>10</v>
      </c>
      <c r="K79" s="13">
        <v>2</v>
      </c>
      <c r="L79" s="13" t="s">
        <v>10</v>
      </c>
      <c r="M79" s="13">
        <v>2</v>
      </c>
      <c r="N79" s="13" t="s">
        <v>10</v>
      </c>
      <c r="O79" s="13">
        <v>2</v>
      </c>
      <c r="P79" s="20"/>
    </row>
    <row r="80" spans="1:16" x14ac:dyDescent="0.25">
      <c r="A80" s="7"/>
      <c r="B80" s="30" t="s">
        <v>30</v>
      </c>
      <c r="C80" s="6">
        <v>43437</v>
      </c>
      <c r="D80" s="13" t="s">
        <v>10</v>
      </c>
      <c r="E80" s="13">
        <v>2</v>
      </c>
      <c r="F80" s="13" t="s">
        <v>10</v>
      </c>
      <c r="G80" s="13">
        <v>2</v>
      </c>
      <c r="H80" s="13" t="s">
        <v>10</v>
      </c>
      <c r="I80" s="13">
        <v>2</v>
      </c>
      <c r="J80" s="13" t="s">
        <v>10</v>
      </c>
      <c r="K80" s="13">
        <v>2</v>
      </c>
      <c r="L80" s="13" t="s">
        <v>10</v>
      </c>
      <c r="M80" s="13">
        <v>2</v>
      </c>
      <c r="N80" s="13" t="s">
        <v>10</v>
      </c>
      <c r="O80" s="13">
        <v>2</v>
      </c>
      <c r="P80" s="5"/>
    </row>
    <row r="81" spans="1:16" x14ac:dyDescent="0.25">
      <c r="A81" s="7"/>
      <c r="B81" s="30" t="s">
        <v>30</v>
      </c>
      <c r="C81" s="6">
        <v>43437</v>
      </c>
      <c r="D81" s="13" t="s">
        <v>10</v>
      </c>
      <c r="E81" s="13">
        <v>2</v>
      </c>
      <c r="F81" s="13" t="s">
        <v>10</v>
      </c>
      <c r="G81" s="13">
        <v>2</v>
      </c>
      <c r="H81" s="13" t="s">
        <v>10</v>
      </c>
      <c r="I81" s="13">
        <v>2</v>
      </c>
      <c r="J81" s="13" t="s">
        <v>10</v>
      </c>
      <c r="K81" s="13">
        <v>2</v>
      </c>
      <c r="L81" s="13" t="s">
        <v>10</v>
      </c>
      <c r="M81" s="13">
        <v>2</v>
      </c>
      <c r="N81" s="13" t="s">
        <v>10</v>
      </c>
      <c r="O81" s="13">
        <v>2</v>
      </c>
      <c r="P81" s="5"/>
    </row>
    <row r="82" spans="1:16" x14ac:dyDescent="0.25">
      <c r="A82" s="7"/>
      <c r="B82" s="30" t="s">
        <v>30</v>
      </c>
      <c r="C82" s="6">
        <v>43437</v>
      </c>
      <c r="D82" s="13" t="s">
        <v>10</v>
      </c>
      <c r="E82" s="13">
        <v>2</v>
      </c>
      <c r="F82" s="13" t="s">
        <v>10</v>
      </c>
      <c r="G82" s="13">
        <v>2</v>
      </c>
      <c r="H82" s="13" t="s">
        <v>10</v>
      </c>
      <c r="I82" s="13">
        <v>2</v>
      </c>
      <c r="J82" s="13" t="s">
        <v>10</v>
      </c>
      <c r="K82" s="13">
        <v>2</v>
      </c>
      <c r="L82" s="13" t="s">
        <v>10</v>
      </c>
      <c r="M82" s="13">
        <v>2</v>
      </c>
      <c r="N82" s="13" t="s">
        <v>10</v>
      </c>
      <c r="O82" s="13">
        <v>2</v>
      </c>
      <c r="P82" s="5"/>
    </row>
    <row r="83" spans="1:16" x14ac:dyDescent="0.25">
      <c r="A83" s="7"/>
      <c r="B83" s="30" t="s">
        <v>30</v>
      </c>
      <c r="C83" s="6">
        <v>43437</v>
      </c>
      <c r="D83" s="13" t="s">
        <v>10</v>
      </c>
      <c r="E83" s="13">
        <v>2</v>
      </c>
      <c r="F83" s="13" t="s">
        <v>10</v>
      </c>
      <c r="G83" s="13">
        <v>2</v>
      </c>
      <c r="H83" s="13" t="s">
        <v>10</v>
      </c>
      <c r="I83" s="13">
        <v>2</v>
      </c>
      <c r="J83" s="13" t="s">
        <v>10</v>
      </c>
      <c r="K83" s="13">
        <v>2</v>
      </c>
      <c r="L83" s="13" t="s">
        <v>10</v>
      </c>
      <c r="M83" s="13">
        <v>2</v>
      </c>
      <c r="N83" s="13" t="s">
        <v>10</v>
      </c>
      <c r="O83" s="13">
        <v>2</v>
      </c>
      <c r="P83" s="5"/>
    </row>
    <row r="84" spans="1:16" x14ac:dyDescent="0.25">
      <c r="A84" s="7"/>
      <c r="B84" s="30" t="s">
        <v>30</v>
      </c>
      <c r="C84" s="6">
        <v>43437</v>
      </c>
      <c r="D84" s="13" t="s">
        <v>10</v>
      </c>
      <c r="E84" s="13">
        <v>2</v>
      </c>
      <c r="F84" s="13" t="s">
        <v>10</v>
      </c>
      <c r="G84" s="13">
        <v>2</v>
      </c>
      <c r="H84" s="13" t="s">
        <v>10</v>
      </c>
      <c r="I84" s="13">
        <v>2</v>
      </c>
      <c r="J84" s="13" t="s">
        <v>10</v>
      </c>
      <c r="K84" s="13">
        <v>2</v>
      </c>
      <c r="L84" s="13" t="s">
        <v>10</v>
      </c>
      <c r="M84" s="13">
        <v>2</v>
      </c>
      <c r="N84" s="13" t="s">
        <v>10</v>
      </c>
      <c r="O84" s="13">
        <v>2</v>
      </c>
      <c r="P84" s="5"/>
    </row>
    <row r="85" spans="1:16" x14ac:dyDescent="0.25">
      <c r="A85" s="7"/>
      <c r="B85" s="30" t="s">
        <v>30</v>
      </c>
      <c r="C85" s="6">
        <v>43437</v>
      </c>
      <c r="D85" s="13" t="s">
        <v>10</v>
      </c>
      <c r="E85" s="13">
        <v>2</v>
      </c>
      <c r="F85" s="13" t="s">
        <v>10</v>
      </c>
      <c r="G85" s="13">
        <v>2</v>
      </c>
      <c r="H85" s="13" t="s">
        <v>10</v>
      </c>
      <c r="I85" s="13">
        <v>2</v>
      </c>
      <c r="J85" s="13" t="s">
        <v>10</v>
      </c>
      <c r="K85" s="13">
        <v>2</v>
      </c>
      <c r="L85" s="13" t="s">
        <v>10</v>
      </c>
      <c r="M85" s="13">
        <v>2</v>
      </c>
      <c r="N85" s="13" t="s">
        <v>10</v>
      </c>
      <c r="O85" s="13">
        <v>2</v>
      </c>
      <c r="P85" s="5"/>
    </row>
    <row r="86" spans="1:16" x14ac:dyDescent="0.25">
      <c r="A86" s="7"/>
      <c r="B86" s="30" t="s">
        <v>30</v>
      </c>
      <c r="C86" s="6">
        <v>43437</v>
      </c>
      <c r="D86" s="13" t="s">
        <v>10</v>
      </c>
      <c r="E86" s="13">
        <v>2</v>
      </c>
      <c r="F86" s="13" t="s">
        <v>10</v>
      </c>
      <c r="G86" s="13">
        <v>2</v>
      </c>
      <c r="H86" s="13" t="s">
        <v>10</v>
      </c>
      <c r="I86" s="13">
        <v>2</v>
      </c>
      <c r="J86" s="13" t="s">
        <v>10</v>
      </c>
      <c r="K86" s="13">
        <v>2</v>
      </c>
      <c r="L86" s="13" t="s">
        <v>10</v>
      </c>
      <c r="M86" s="13">
        <v>2</v>
      </c>
      <c r="N86" s="13" t="s">
        <v>10</v>
      </c>
      <c r="O86" s="13">
        <v>2</v>
      </c>
      <c r="P86" s="5"/>
    </row>
    <row r="87" spans="1:16" x14ac:dyDescent="0.25">
      <c r="A87" s="7"/>
      <c r="B87" s="30" t="s">
        <v>30</v>
      </c>
      <c r="C87" s="6">
        <v>43584</v>
      </c>
      <c r="D87" s="13" t="s">
        <v>10</v>
      </c>
      <c r="E87" s="13">
        <v>2</v>
      </c>
      <c r="F87" s="13" t="s">
        <v>10</v>
      </c>
      <c r="G87" s="13">
        <v>2</v>
      </c>
      <c r="H87" s="13" t="s">
        <v>10</v>
      </c>
      <c r="I87" s="13">
        <v>2</v>
      </c>
      <c r="J87" s="13" t="s">
        <v>10</v>
      </c>
      <c r="K87" s="13">
        <v>2</v>
      </c>
      <c r="L87" s="13" t="s">
        <v>10</v>
      </c>
      <c r="M87" s="13">
        <v>2</v>
      </c>
      <c r="N87" s="13" t="s">
        <v>10</v>
      </c>
      <c r="O87" s="13">
        <v>2</v>
      </c>
      <c r="P87" s="5"/>
    </row>
    <row r="88" spans="1:16" x14ac:dyDescent="0.25">
      <c r="A88" s="7"/>
      <c r="B88" s="30" t="s">
        <v>30</v>
      </c>
      <c r="C88" s="6">
        <v>43584</v>
      </c>
      <c r="D88" s="13" t="s">
        <v>10</v>
      </c>
      <c r="E88" s="13">
        <v>2</v>
      </c>
      <c r="F88" s="13" t="s">
        <v>10</v>
      </c>
      <c r="G88" s="13">
        <v>2</v>
      </c>
      <c r="H88" s="13" t="s">
        <v>10</v>
      </c>
      <c r="I88" s="13">
        <v>2</v>
      </c>
      <c r="J88" s="13" t="s">
        <v>10</v>
      </c>
      <c r="K88" s="13">
        <v>2</v>
      </c>
      <c r="L88" s="13" t="s">
        <v>10</v>
      </c>
      <c r="M88" s="13">
        <v>2</v>
      </c>
      <c r="N88" s="13" t="s">
        <v>10</v>
      </c>
      <c r="O88" s="13">
        <v>2</v>
      </c>
      <c r="P88" s="5"/>
    </row>
    <row r="89" spans="1:16" x14ac:dyDescent="0.25">
      <c r="A89" s="7"/>
      <c r="B89" s="30" t="s">
        <v>30</v>
      </c>
      <c r="C89" s="6">
        <v>43584</v>
      </c>
      <c r="D89" s="13" t="s">
        <v>10</v>
      </c>
      <c r="E89" s="13">
        <v>2</v>
      </c>
      <c r="F89" s="13" t="s">
        <v>10</v>
      </c>
      <c r="G89" s="13">
        <v>2</v>
      </c>
      <c r="H89" s="13" t="s">
        <v>10</v>
      </c>
      <c r="I89" s="13">
        <v>2</v>
      </c>
      <c r="J89" s="13" t="s">
        <v>10</v>
      </c>
      <c r="K89" s="13">
        <v>2</v>
      </c>
      <c r="L89" s="13" t="s">
        <v>10</v>
      </c>
      <c r="M89" s="13">
        <v>2</v>
      </c>
      <c r="N89" s="13" t="s">
        <v>10</v>
      </c>
      <c r="O89" s="13">
        <v>2</v>
      </c>
      <c r="P89" s="5"/>
    </row>
    <row r="90" spans="1:16" x14ac:dyDescent="0.25">
      <c r="A90" s="7"/>
      <c r="B90" s="30" t="s">
        <v>31</v>
      </c>
      <c r="C90" s="6">
        <v>43437</v>
      </c>
      <c r="D90" s="13" t="s">
        <v>11</v>
      </c>
      <c r="E90" s="13">
        <v>1</v>
      </c>
      <c r="F90" s="13" t="s">
        <v>11</v>
      </c>
      <c r="G90" s="13">
        <v>1</v>
      </c>
      <c r="H90" s="13" t="s">
        <v>10</v>
      </c>
      <c r="I90" s="13">
        <v>2</v>
      </c>
      <c r="J90" s="13" t="s">
        <v>10</v>
      </c>
      <c r="K90" s="13">
        <v>2</v>
      </c>
      <c r="L90" s="13" t="s">
        <v>10</v>
      </c>
      <c r="M90" s="13">
        <v>2</v>
      </c>
      <c r="N90" s="13" t="s">
        <v>12</v>
      </c>
      <c r="O90" s="13">
        <v>0</v>
      </c>
      <c r="P90" s="5"/>
    </row>
    <row r="91" spans="1:16" x14ac:dyDescent="0.25">
      <c r="A91" s="7"/>
      <c r="B91" s="30" t="s">
        <v>31</v>
      </c>
      <c r="C91" s="6">
        <v>43437</v>
      </c>
      <c r="D91" s="13" t="s">
        <v>10</v>
      </c>
      <c r="E91" s="13">
        <v>2</v>
      </c>
      <c r="F91" s="13" t="s">
        <v>10</v>
      </c>
      <c r="G91" s="13">
        <v>2</v>
      </c>
      <c r="H91" s="13" t="s">
        <v>10</v>
      </c>
      <c r="I91" s="13">
        <v>2</v>
      </c>
      <c r="J91" s="13" t="s">
        <v>10</v>
      </c>
      <c r="K91" s="13">
        <v>2</v>
      </c>
      <c r="L91" s="13" t="s">
        <v>10</v>
      </c>
      <c r="M91" s="13">
        <v>2</v>
      </c>
      <c r="N91" s="13" t="s">
        <v>10</v>
      </c>
      <c r="O91" s="13">
        <v>2</v>
      </c>
      <c r="P91" s="5"/>
    </row>
    <row r="92" spans="1:16" x14ac:dyDescent="0.25">
      <c r="A92" s="7"/>
      <c r="B92" s="30" t="s">
        <v>31</v>
      </c>
      <c r="C92" s="6">
        <v>43437</v>
      </c>
      <c r="D92" s="13" t="s">
        <v>10</v>
      </c>
      <c r="E92" s="13">
        <v>2</v>
      </c>
      <c r="F92" s="13" t="s">
        <v>10</v>
      </c>
      <c r="G92" s="13">
        <v>2</v>
      </c>
      <c r="H92" s="13" t="s">
        <v>10</v>
      </c>
      <c r="I92" s="13">
        <v>2</v>
      </c>
      <c r="J92" s="13" t="s">
        <v>10</v>
      </c>
      <c r="K92" s="13">
        <v>2</v>
      </c>
      <c r="L92" s="13" t="s">
        <v>10</v>
      </c>
      <c r="M92" s="13">
        <v>2</v>
      </c>
      <c r="N92" s="13" t="s">
        <v>10</v>
      </c>
      <c r="O92" s="13">
        <v>2</v>
      </c>
    </row>
    <row r="93" spans="1:16" x14ac:dyDescent="0.25">
      <c r="A93" s="7"/>
      <c r="B93" s="30" t="s">
        <v>31</v>
      </c>
      <c r="C93" s="6">
        <v>43437</v>
      </c>
      <c r="D93" s="13" t="s">
        <v>10</v>
      </c>
      <c r="E93" s="13">
        <v>2</v>
      </c>
      <c r="F93" s="13" t="s">
        <v>10</v>
      </c>
      <c r="G93" s="13">
        <v>2</v>
      </c>
      <c r="H93" s="13" t="s">
        <v>10</v>
      </c>
      <c r="I93" s="13">
        <v>2</v>
      </c>
      <c r="J93" s="13" t="s">
        <v>10</v>
      </c>
      <c r="K93" s="13">
        <v>2</v>
      </c>
      <c r="L93" s="13" t="s">
        <v>10</v>
      </c>
      <c r="M93" s="13">
        <v>2</v>
      </c>
      <c r="N93" s="13" t="s">
        <v>11</v>
      </c>
      <c r="O93" s="13">
        <v>1</v>
      </c>
    </row>
    <row r="94" spans="1:16" x14ac:dyDescent="0.25">
      <c r="A94" s="7"/>
      <c r="B94" s="30" t="s">
        <v>31</v>
      </c>
      <c r="C94" s="6">
        <v>43437</v>
      </c>
      <c r="D94" s="13" t="s">
        <v>10</v>
      </c>
      <c r="E94" s="13">
        <v>2</v>
      </c>
      <c r="F94" s="13" t="s">
        <v>10</v>
      </c>
      <c r="G94" s="13">
        <v>2</v>
      </c>
      <c r="H94" s="13" t="s">
        <v>10</v>
      </c>
      <c r="I94" s="13">
        <v>2</v>
      </c>
      <c r="J94" s="13" t="s">
        <v>10</v>
      </c>
      <c r="K94" s="13">
        <v>2</v>
      </c>
      <c r="L94" s="13" t="s">
        <v>10</v>
      </c>
      <c r="M94" s="13">
        <v>2</v>
      </c>
      <c r="N94" s="13" t="s">
        <v>10</v>
      </c>
      <c r="O94" s="13">
        <v>2</v>
      </c>
    </row>
    <row r="95" spans="1:16" x14ac:dyDescent="0.25">
      <c r="A95" s="7"/>
      <c r="B95" s="30" t="s">
        <v>31</v>
      </c>
      <c r="C95" s="6">
        <v>43437</v>
      </c>
      <c r="D95" s="13" t="s">
        <v>10</v>
      </c>
      <c r="E95" s="13">
        <v>2</v>
      </c>
      <c r="F95" s="13" t="s">
        <v>10</v>
      </c>
      <c r="G95" s="13">
        <v>2</v>
      </c>
      <c r="H95" s="13" t="s">
        <v>10</v>
      </c>
      <c r="I95" s="13">
        <v>2</v>
      </c>
      <c r="J95" s="13" t="s">
        <v>10</v>
      </c>
      <c r="K95" s="13">
        <v>2</v>
      </c>
      <c r="L95" s="13" t="s">
        <v>10</v>
      </c>
      <c r="M95" s="13">
        <v>2</v>
      </c>
      <c r="N95" s="13" t="s">
        <v>10</v>
      </c>
      <c r="O95" s="13">
        <v>2</v>
      </c>
    </row>
    <row r="96" spans="1:16" x14ac:dyDescent="0.25">
      <c r="A96" s="7"/>
      <c r="B96" s="30" t="s">
        <v>31</v>
      </c>
      <c r="C96" s="6">
        <v>43437</v>
      </c>
      <c r="D96" s="13" t="s">
        <v>10</v>
      </c>
      <c r="E96" s="13">
        <v>2</v>
      </c>
      <c r="F96" s="13" t="s">
        <v>10</v>
      </c>
      <c r="G96" s="13">
        <v>2</v>
      </c>
      <c r="H96" s="13" t="s">
        <v>10</v>
      </c>
      <c r="I96" s="13">
        <v>2</v>
      </c>
      <c r="J96" s="13" t="s">
        <v>10</v>
      </c>
      <c r="K96" s="13">
        <v>2</v>
      </c>
      <c r="L96" s="13" t="s">
        <v>10</v>
      </c>
      <c r="M96" s="13">
        <v>2</v>
      </c>
      <c r="N96" s="13" t="s">
        <v>10</v>
      </c>
      <c r="O96" s="13">
        <v>2</v>
      </c>
    </row>
    <row r="97" spans="1:16" x14ac:dyDescent="0.25">
      <c r="A97" s="7"/>
      <c r="B97" s="30" t="s">
        <v>31</v>
      </c>
      <c r="C97" s="6">
        <v>43437</v>
      </c>
      <c r="D97" s="13" t="s">
        <v>10</v>
      </c>
      <c r="E97" s="13">
        <v>2</v>
      </c>
      <c r="F97" s="13" t="s">
        <v>10</v>
      </c>
      <c r="G97" s="13">
        <v>2</v>
      </c>
      <c r="H97" s="13" t="s">
        <v>10</v>
      </c>
      <c r="I97" s="13">
        <v>2</v>
      </c>
      <c r="J97" s="13" t="s">
        <v>10</v>
      </c>
      <c r="K97" s="13">
        <v>2</v>
      </c>
      <c r="L97" s="13" t="s">
        <v>10</v>
      </c>
      <c r="M97" s="13">
        <v>2</v>
      </c>
      <c r="N97" s="13" t="s">
        <v>10</v>
      </c>
      <c r="O97" s="13">
        <v>2</v>
      </c>
    </row>
    <row r="98" spans="1:16" x14ac:dyDescent="0.25">
      <c r="A98" s="7"/>
      <c r="B98" s="30" t="s">
        <v>31</v>
      </c>
      <c r="C98" s="6">
        <v>43438</v>
      </c>
      <c r="D98" s="13" t="s">
        <v>11</v>
      </c>
      <c r="E98" s="13">
        <v>1</v>
      </c>
      <c r="F98" s="13" t="s">
        <v>11</v>
      </c>
      <c r="G98" s="13">
        <v>1</v>
      </c>
      <c r="H98" s="13" t="s">
        <v>10</v>
      </c>
      <c r="I98" s="13">
        <v>2</v>
      </c>
      <c r="J98" s="13" t="s">
        <v>10</v>
      </c>
      <c r="K98" s="13">
        <v>2</v>
      </c>
      <c r="L98" s="13" t="s">
        <v>10</v>
      </c>
      <c r="M98" s="13">
        <v>2</v>
      </c>
      <c r="N98" s="13" t="s">
        <v>12</v>
      </c>
      <c r="O98" s="13">
        <v>0</v>
      </c>
    </row>
    <row r="99" spans="1:16" x14ac:dyDescent="0.25">
      <c r="A99" s="7"/>
      <c r="B99" s="30" t="s">
        <v>31</v>
      </c>
      <c r="C99" s="6">
        <v>43584</v>
      </c>
      <c r="D99" s="13" t="s">
        <v>10</v>
      </c>
      <c r="E99" s="13">
        <v>2</v>
      </c>
      <c r="F99" s="13" t="s">
        <v>10</v>
      </c>
      <c r="G99" s="13">
        <v>2</v>
      </c>
      <c r="H99" s="13" t="s">
        <v>10</v>
      </c>
      <c r="I99" s="13">
        <v>2</v>
      </c>
      <c r="J99" s="13" t="s">
        <v>10</v>
      </c>
      <c r="K99" s="13">
        <v>2</v>
      </c>
      <c r="L99" s="13" t="s">
        <v>10</v>
      </c>
      <c r="M99" s="13">
        <v>2</v>
      </c>
      <c r="N99" s="13" t="s">
        <v>10</v>
      </c>
      <c r="O99" s="13">
        <v>2</v>
      </c>
    </row>
    <row r="100" spans="1:16" x14ac:dyDescent="0.25">
      <c r="A100" s="7"/>
      <c r="B100" s="30" t="s">
        <v>31</v>
      </c>
      <c r="C100" s="6">
        <v>43584</v>
      </c>
      <c r="D100" s="13" t="s">
        <v>10</v>
      </c>
      <c r="E100" s="13">
        <v>2</v>
      </c>
      <c r="F100" s="13" t="s">
        <v>10</v>
      </c>
      <c r="G100" s="13">
        <v>2</v>
      </c>
      <c r="H100" s="13" t="s">
        <v>10</v>
      </c>
      <c r="I100" s="13">
        <v>2</v>
      </c>
      <c r="J100" s="13" t="s">
        <v>10</v>
      </c>
      <c r="K100" s="13">
        <v>2</v>
      </c>
      <c r="L100" s="13" t="s">
        <v>10</v>
      </c>
      <c r="M100" s="13">
        <v>2</v>
      </c>
      <c r="N100" s="13" t="s">
        <v>10</v>
      </c>
      <c r="O100" s="13">
        <v>2</v>
      </c>
    </row>
    <row r="101" spans="1:16" x14ac:dyDescent="0.25">
      <c r="A101" s="7"/>
      <c r="B101" s="30" t="s">
        <v>31</v>
      </c>
      <c r="C101" s="6">
        <v>43584</v>
      </c>
      <c r="D101" s="13" t="s">
        <v>10</v>
      </c>
      <c r="E101" s="13">
        <v>2</v>
      </c>
      <c r="F101" s="13" t="s">
        <v>10</v>
      </c>
      <c r="G101" s="13">
        <v>2</v>
      </c>
      <c r="H101" s="13" t="s">
        <v>10</v>
      </c>
      <c r="I101" s="13">
        <v>2</v>
      </c>
      <c r="J101" s="13" t="s">
        <v>10</v>
      </c>
      <c r="K101" s="13">
        <v>2</v>
      </c>
      <c r="L101" s="13" t="s">
        <v>10</v>
      </c>
      <c r="M101" s="13">
        <v>2</v>
      </c>
      <c r="N101" s="13" t="s">
        <v>10</v>
      </c>
      <c r="O101" s="13">
        <v>2</v>
      </c>
    </row>
    <row r="102" spans="1:16" x14ac:dyDescent="0.25">
      <c r="A102" s="7"/>
      <c r="B102" s="30" t="s">
        <v>32</v>
      </c>
      <c r="C102" s="6">
        <v>43437</v>
      </c>
      <c r="D102" s="13" t="s">
        <v>10</v>
      </c>
      <c r="E102" s="13">
        <v>2</v>
      </c>
      <c r="F102" s="13" t="s">
        <v>10</v>
      </c>
      <c r="G102" s="13">
        <v>2</v>
      </c>
      <c r="H102" s="13" t="s">
        <v>11</v>
      </c>
      <c r="I102" s="13">
        <v>1</v>
      </c>
      <c r="J102" s="13" t="s">
        <v>10</v>
      </c>
      <c r="K102" s="13">
        <v>2</v>
      </c>
      <c r="L102" s="13" t="s">
        <v>10</v>
      </c>
      <c r="M102" s="13">
        <v>2</v>
      </c>
      <c r="N102" s="13" t="s">
        <v>10</v>
      </c>
      <c r="O102" s="13">
        <v>2</v>
      </c>
    </row>
    <row r="103" spans="1:16" x14ac:dyDescent="0.25">
      <c r="A103" s="7"/>
      <c r="B103" s="30" t="s">
        <v>32</v>
      </c>
      <c r="C103" s="6">
        <v>43437</v>
      </c>
      <c r="D103" s="13" t="s">
        <v>10</v>
      </c>
      <c r="E103" s="13">
        <v>2</v>
      </c>
      <c r="F103" s="13" t="s">
        <v>10</v>
      </c>
      <c r="G103" s="13">
        <v>2</v>
      </c>
      <c r="H103" s="13" t="s">
        <v>10</v>
      </c>
      <c r="I103" s="13">
        <v>2</v>
      </c>
      <c r="J103" s="13" t="s">
        <v>10</v>
      </c>
      <c r="K103" s="13">
        <v>2</v>
      </c>
      <c r="L103" s="13" t="s">
        <v>10</v>
      </c>
      <c r="M103" s="13">
        <v>2</v>
      </c>
      <c r="N103" s="13" t="s">
        <v>10</v>
      </c>
      <c r="O103" s="13">
        <v>2</v>
      </c>
    </row>
    <row r="104" spans="1:16" x14ac:dyDescent="0.25">
      <c r="A104" s="7"/>
      <c r="B104" s="30" t="s">
        <v>32</v>
      </c>
      <c r="C104" s="6">
        <v>43437</v>
      </c>
      <c r="D104" s="13" t="s">
        <v>11</v>
      </c>
      <c r="E104" s="13">
        <v>1</v>
      </c>
      <c r="F104" s="13" t="s">
        <v>11</v>
      </c>
      <c r="G104" s="13">
        <v>1</v>
      </c>
      <c r="H104" s="13" t="s">
        <v>10</v>
      </c>
      <c r="I104" s="13">
        <v>2</v>
      </c>
      <c r="J104" s="13" t="s">
        <v>10</v>
      </c>
      <c r="K104" s="13">
        <v>2</v>
      </c>
      <c r="L104" s="13" t="s">
        <v>10</v>
      </c>
      <c r="M104" s="13">
        <v>2</v>
      </c>
      <c r="N104" s="13" t="s">
        <v>12</v>
      </c>
      <c r="O104" s="13">
        <v>0</v>
      </c>
    </row>
    <row r="105" spans="1:16" x14ac:dyDescent="0.25">
      <c r="A105" s="7"/>
      <c r="B105" s="30" t="s">
        <v>32</v>
      </c>
      <c r="C105" s="6">
        <v>43437</v>
      </c>
      <c r="D105" s="13" t="s">
        <v>10</v>
      </c>
      <c r="E105" s="13">
        <v>2</v>
      </c>
      <c r="F105" s="13" t="s">
        <v>10</v>
      </c>
      <c r="G105" s="13">
        <v>2</v>
      </c>
      <c r="H105" s="13" t="s">
        <v>10</v>
      </c>
      <c r="I105" s="13">
        <v>2</v>
      </c>
      <c r="J105" s="13" t="s">
        <v>10</v>
      </c>
      <c r="K105" s="13">
        <v>2</v>
      </c>
      <c r="L105" s="13" t="s">
        <v>10</v>
      </c>
      <c r="M105" s="13">
        <v>2</v>
      </c>
      <c r="N105" s="13" t="s">
        <v>10</v>
      </c>
      <c r="O105" s="13">
        <v>2</v>
      </c>
    </row>
    <row r="106" spans="1:16" x14ac:dyDescent="0.25">
      <c r="A106" s="7"/>
      <c r="B106" s="30" t="s">
        <v>32</v>
      </c>
      <c r="C106" s="6">
        <v>43437</v>
      </c>
      <c r="D106" s="13" t="s">
        <v>10</v>
      </c>
      <c r="E106" s="13">
        <v>2</v>
      </c>
      <c r="F106" s="13" t="s">
        <v>10</v>
      </c>
      <c r="G106" s="13">
        <v>2</v>
      </c>
      <c r="H106" s="13" t="s">
        <v>10</v>
      </c>
      <c r="I106" s="13">
        <v>2</v>
      </c>
      <c r="J106" s="13" t="s">
        <v>10</v>
      </c>
      <c r="K106" s="13">
        <v>2</v>
      </c>
      <c r="L106" s="13" t="s">
        <v>10</v>
      </c>
      <c r="M106" s="13">
        <v>2</v>
      </c>
      <c r="N106" s="13" t="s">
        <v>10</v>
      </c>
      <c r="O106" s="13">
        <v>2</v>
      </c>
    </row>
    <row r="107" spans="1:16" x14ac:dyDescent="0.25">
      <c r="A107" s="7"/>
      <c r="B107" s="30" t="s">
        <v>32</v>
      </c>
      <c r="C107" s="6">
        <v>43438</v>
      </c>
      <c r="D107" s="13" t="s">
        <v>11</v>
      </c>
      <c r="E107" s="13">
        <v>1</v>
      </c>
      <c r="F107" s="13" t="s">
        <v>11</v>
      </c>
      <c r="G107" s="13">
        <v>1</v>
      </c>
      <c r="H107" s="13" t="s">
        <v>10</v>
      </c>
      <c r="I107" s="13">
        <v>2</v>
      </c>
      <c r="J107" s="13" t="s">
        <v>10</v>
      </c>
      <c r="K107" s="13">
        <v>2</v>
      </c>
      <c r="L107" s="13" t="s">
        <v>10</v>
      </c>
      <c r="M107" s="13">
        <v>2</v>
      </c>
      <c r="N107" s="13" t="s">
        <v>12</v>
      </c>
      <c r="O107" s="13">
        <v>0</v>
      </c>
    </row>
    <row r="108" spans="1:16" x14ac:dyDescent="0.25">
      <c r="A108" s="7"/>
      <c r="B108" s="30" t="s">
        <v>32</v>
      </c>
      <c r="C108" s="6">
        <v>43584</v>
      </c>
      <c r="D108" s="13" t="s">
        <v>10</v>
      </c>
      <c r="E108" s="13">
        <v>2</v>
      </c>
      <c r="F108" s="13" t="s">
        <v>10</v>
      </c>
      <c r="G108" s="13">
        <v>2</v>
      </c>
      <c r="H108" s="13" t="s">
        <v>10</v>
      </c>
      <c r="I108" s="13">
        <v>2</v>
      </c>
      <c r="J108" s="13" t="s">
        <v>10</v>
      </c>
      <c r="K108" s="13">
        <v>2</v>
      </c>
      <c r="L108" s="13" t="s">
        <v>10</v>
      </c>
      <c r="M108" s="13">
        <v>2</v>
      </c>
      <c r="N108" s="13" t="s">
        <v>10</v>
      </c>
      <c r="O108" s="13">
        <v>2</v>
      </c>
      <c r="P108" s="5"/>
    </row>
    <row r="109" spans="1:16" x14ac:dyDescent="0.25">
      <c r="A109" s="7"/>
      <c r="B109" s="30" t="s">
        <v>32</v>
      </c>
      <c r="C109" s="6">
        <v>43584</v>
      </c>
      <c r="D109" s="13" t="s">
        <v>10</v>
      </c>
      <c r="E109" s="13">
        <v>2</v>
      </c>
      <c r="F109" s="13" t="s">
        <v>10</v>
      </c>
      <c r="G109" s="13">
        <v>2</v>
      </c>
      <c r="H109" s="13" t="s">
        <v>10</v>
      </c>
      <c r="I109" s="13">
        <v>2</v>
      </c>
      <c r="J109" s="13" t="s">
        <v>10</v>
      </c>
      <c r="K109" s="13">
        <v>2</v>
      </c>
      <c r="L109" s="13" t="s">
        <v>10</v>
      </c>
      <c r="M109" s="13">
        <v>2</v>
      </c>
      <c r="N109" s="13" t="s">
        <v>10</v>
      </c>
      <c r="O109" s="13">
        <v>2</v>
      </c>
      <c r="P109" s="5"/>
    </row>
    <row r="110" spans="1:16" x14ac:dyDescent="0.25">
      <c r="A110" s="7"/>
      <c r="B110" s="30" t="s">
        <v>33</v>
      </c>
      <c r="C110" s="6">
        <v>43437</v>
      </c>
      <c r="D110" s="13" t="s">
        <v>10</v>
      </c>
      <c r="E110" s="13">
        <v>2</v>
      </c>
      <c r="F110" s="13" t="s">
        <v>10</v>
      </c>
      <c r="G110" s="13">
        <v>2</v>
      </c>
      <c r="H110" s="13" t="s">
        <v>10</v>
      </c>
      <c r="I110" s="13">
        <v>2</v>
      </c>
      <c r="J110" s="13" t="s">
        <v>10</v>
      </c>
      <c r="K110" s="13">
        <v>2</v>
      </c>
      <c r="L110" s="13" t="s">
        <v>10</v>
      </c>
      <c r="M110" s="13">
        <v>2</v>
      </c>
      <c r="N110" s="13" t="s">
        <v>10</v>
      </c>
      <c r="O110" s="13">
        <v>2</v>
      </c>
      <c r="P110" s="5"/>
    </row>
    <row r="111" spans="1:16" x14ac:dyDescent="0.25">
      <c r="A111" s="7"/>
      <c r="B111" s="30" t="s">
        <v>33</v>
      </c>
      <c r="C111" s="6">
        <v>43437</v>
      </c>
      <c r="D111" s="13" t="s">
        <v>10</v>
      </c>
      <c r="E111" s="13">
        <v>2</v>
      </c>
      <c r="F111" s="13" t="s">
        <v>10</v>
      </c>
      <c r="G111" s="13">
        <v>2</v>
      </c>
      <c r="H111" s="13" t="s">
        <v>10</v>
      </c>
      <c r="I111" s="13">
        <v>2</v>
      </c>
      <c r="J111" s="13" t="s">
        <v>10</v>
      </c>
      <c r="K111" s="13">
        <v>2</v>
      </c>
      <c r="L111" s="13" t="s">
        <v>10</v>
      </c>
      <c r="M111" s="13">
        <v>2</v>
      </c>
      <c r="N111" s="13" t="s">
        <v>10</v>
      </c>
      <c r="O111" s="13">
        <v>2</v>
      </c>
      <c r="P111" s="5"/>
    </row>
    <row r="112" spans="1:16" x14ac:dyDescent="0.25">
      <c r="A112" s="7"/>
      <c r="B112" s="30" t="s">
        <v>33</v>
      </c>
      <c r="C112" s="6">
        <v>43437</v>
      </c>
      <c r="D112" s="13" t="s">
        <v>10</v>
      </c>
      <c r="E112" s="13">
        <v>2</v>
      </c>
      <c r="F112" s="13" t="s">
        <v>10</v>
      </c>
      <c r="G112" s="13">
        <v>2</v>
      </c>
      <c r="H112" s="13" t="s">
        <v>10</v>
      </c>
      <c r="I112" s="13">
        <v>2</v>
      </c>
      <c r="J112" s="13" t="s">
        <v>10</v>
      </c>
      <c r="K112" s="13">
        <v>2</v>
      </c>
      <c r="L112" s="13" t="s">
        <v>10</v>
      </c>
      <c r="M112" s="13">
        <v>2</v>
      </c>
      <c r="N112" s="13" t="s">
        <v>10</v>
      </c>
      <c r="O112" s="13">
        <v>2</v>
      </c>
      <c r="P112" s="5"/>
    </row>
    <row r="113" spans="1:16" x14ac:dyDescent="0.25">
      <c r="A113" s="7"/>
      <c r="B113" s="30" t="s">
        <v>33</v>
      </c>
      <c r="C113" s="6">
        <v>43437</v>
      </c>
      <c r="D113" s="13" t="s">
        <v>10</v>
      </c>
      <c r="E113" s="13">
        <v>2</v>
      </c>
      <c r="F113" s="13" t="s">
        <v>10</v>
      </c>
      <c r="G113" s="13">
        <v>2</v>
      </c>
      <c r="H113" s="13" t="s">
        <v>10</v>
      </c>
      <c r="I113" s="13">
        <v>2</v>
      </c>
      <c r="J113" s="13" t="s">
        <v>10</v>
      </c>
      <c r="K113" s="13">
        <v>2</v>
      </c>
      <c r="L113" s="13" t="s">
        <v>10</v>
      </c>
      <c r="M113" s="13">
        <v>2</v>
      </c>
      <c r="N113" s="13" t="s">
        <v>10</v>
      </c>
      <c r="O113" s="13">
        <v>2</v>
      </c>
      <c r="P113" s="5"/>
    </row>
    <row r="114" spans="1:16" x14ac:dyDescent="0.25">
      <c r="A114" s="7"/>
      <c r="B114" s="30" t="s">
        <v>33</v>
      </c>
      <c r="C114" s="6">
        <v>43437</v>
      </c>
      <c r="D114" s="13" t="s">
        <v>10</v>
      </c>
      <c r="E114" s="13">
        <v>2</v>
      </c>
      <c r="F114" s="13" t="s">
        <v>10</v>
      </c>
      <c r="G114" s="13">
        <v>2</v>
      </c>
      <c r="H114" s="13" t="s">
        <v>10</v>
      </c>
      <c r="I114" s="13">
        <v>2</v>
      </c>
      <c r="J114" s="13" t="s">
        <v>10</v>
      </c>
      <c r="K114" s="13">
        <v>2</v>
      </c>
      <c r="L114" s="13" t="s">
        <v>10</v>
      </c>
      <c r="M114" s="13">
        <v>2</v>
      </c>
      <c r="N114" s="13" t="s">
        <v>11</v>
      </c>
      <c r="O114" s="13">
        <v>1</v>
      </c>
      <c r="P114" s="5"/>
    </row>
    <row r="115" spans="1:16" x14ac:dyDescent="0.25">
      <c r="A115" s="7"/>
      <c r="B115" s="30" t="s">
        <v>33</v>
      </c>
      <c r="C115" s="6">
        <v>43437</v>
      </c>
      <c r="D115" s="13" t="s">
        <v>10</v>
      </c>
      <c r="E115" s="13">
        <v>2</v>
      </c>
      <c r="F115" s="13" t="s">
        <v>10</v>
      </c>
      <c r="G115" s="13">
        <v>2</v>
      </c>
      <c r="H115" s="13" t="s">
        <v>10</v>
      </c>
      <c r="I115" s="13">
        <v>2</v>
      </c>
      <c r="J115" s="13" t="s">
        <v>10</v>
      </c>
      <c r="K115" s="13">
        <v>2</v>
      </c>
      <c r="L115" s="13" t="s">
        <v>10</v>
      </c>
      <c r="M115" s="13">
        <v>2</v>
      </c>
      <c r="N115" s="13" t="s">
        <v>10</v>
      </c>
      <c r="O115" s="13">
        <v>2</v>
      </c>
      <c r="P115" s="5"/>
    </row>
    <row r="116" spans="1:16" x14ac:dyDescent="0.25">
      <c r="A116" s="7"/>
      <c r="B116" s="30" t="s">
        <v>33</v>
      </c>
      <c r="C116" s="6">
        <v>43437</v>
      </c>
      <c r="D116" s="13" t="s">
        <v>10</v>
      </c>
      <c r="E116" s="13">
        <v>2</v>
      </c>
      <c r="F116" s="13" t="s">
        <v>10</v>
      </c>
      <c r="G116" s="13">
        <v>2</v>
      </c>
      <c r="H116" s="13" t="s">
        <v>10</v>
      </c>
      <c r="I116" s="13">
        <v>2</v>
      </c>
      <c r="J116" s="13" t="s">
        <v>10</v>
      </c>
      <c r="K116" s="13">
        <v>2</v>
      </c>
      <c r="L116" s="13" t="s">
        <v>10</v>
      </c>
      <c r="M116" s="13">
        <v>2</v>
      </c>
      <c r="N116" s="13" t="s">
        <v>10</v>
      </c>
      <c r="O116" s="13">
        <v>2</v>
      </c>
      <c r="P116" s="5"/>
    </row>
    <row r="117" spans="1:16" x14ac:dyDescent="0.25">
      <c r="A117" s="7"/>
      <c r="B117" s="30" t="s">
        <v>33</v>
      </c>
      <c r="C117" s="6">
        <v>43437</v>
      </c>
      <c r="D117" s="13" t="s">
        <v>10</v>
      </c>
      <c r="E117" s="13">
        <v>2</v>
      </c>
      <c r="F117" s="13" t="s">
        <v>10</v>
      </c>
      <c r="G117" s="13">
        <v>2</v>
      </c>
      <c r="H117" s="13" t="s">
        <v>11</v>
      </c>
      <c r="I117" s="13">
        <v>1</v>
      </c>
      <c r="J117" s="13" t="s">
        <v>10</v>
      </c>
      <c r="K117" s="13">
        <v>2</v>
      </c>
      <c r="L117" s="13" t="s">
        <v>10</v>
      </c>
      <c r="M117" s="13">
        <v>2</v>
      </c>
      <c r="N117" s="13" t="s">
        <v>10</v>
      </c>
      <c r="O117" s="13">
        <v>2</v>
      </c>
      <c r="P117" s="5"/>
    </row>
    <row r="118" spans="1:16" x14ac:dyDescent="0.25">
      <c r="A118" s="7"/>
      <c r="B118" s="30" t="s">
        <v>33</v>
      </c>
      <c r="C118" s="6">
        <v>43584</v>
      </c>
      <c r="D118" s="13" t="s">
        <v>10</v>
      </c>
      <c r="E118" s="13">
        <v>2</v>
      </c>
      <c r="F118" s="13" t="s">
        <v>10</v>
      </c>
      <c r="G118" s="13">
        <v>2</v>
      </c>
      <c r="H118" s="13" t="s">
        <v>10</v>
      </c>
      <c r="I118" s="13">
        <v>2</v>
      </c>
      <c r="J118" s="13" t="s">
        <v>10</v>
      </c>
      <c r="K118" s="13">
        <v>2</v>
      </c>
      <c r="L118" s="13" t="s">
        <v>10</v>
      </c>
      <c r="M118" s="13">
        <v>2</v>
      </c>
      <c r="N118" s="13" t="s">
        <v>10</v>
      </c>
      <c r="O118" s="13">
        <v>2</v>
      </c>
      <c r="P118" s="5"/>
    </row>
    <row r="119" spans="1:16" x14ac:dyDescent="0.25">
      <c r="A119" s="7"/>
      <c r="B119" s="30" t="s">
        <v>33</v>
      </c>
      <c r="C119" s="6">
        <v>43584</v>
      </c>
      <c r="D119" s="13" t="s">
        <v>10</v>
      </c>
      <c r="E119" s="13">
        <v>2</v>
      </c>
      <c r="F119" s="13" t="s">
        <v>10</v>
      </c>
      <c r="G119" s="13">
        <v>2</v>
      </c>
      <c r="H119" s="13" t="s">
        <v>10</v>
      </c>
      <c r="I119" s="13">
        <v>2</v>
      </c>
      <c r="J119" s="13" t="s">
        <v>10</v>
      </c>
      <c r="K119" s="13">
        <v>2</v>
      </c>
      <c r="L119" s="13" t="s">
        <v>10</v>
      </c>
      <c r="M119" s="13">
        <v>2</v>
      </c>
      <c r="N119" s="13" t="s">
        <v>10</v>
      </c>
      <c r="O119" s="13">
        <v>2</v>
      </c>
      <c r="P119" s="5"/>
    </row>
    <row r="120" spans="1:16" x14ac:dyDescent="0.25">
      <c r="A120" s="7"/>
      <c r="B120" s="30" t="s">
        <v>14</v>
      </c>
      <c r="C120" s="6">
        <v>43437</v>
      </c>
      <c r="D120" s="13" t="s">
        <v>10</v>
      </c>
      <c r="E120" s="13">
        <v>2</v>
      </c>
      <c r="F120" s="13" t="s">
        <v>10</v>
      </c>
      <c r="G120" s="13">
        <v>2</v>
      </c>
      <c r="H120" s="13" t="s">
        <v>10</v>
      </c>
      <c r="I120" s="13">
        <v>2</v>
      </c>
      <c r="J120" s="13" t="s">
        <v>10</v>
      </c>
      <c r="K120" s="13">
        <v>2</v>
      </c>
      <c r="L120" s="13" t="s">
        <v>10</v>
      </c>
      <c r="M120" s="13">
        <v>2</v>
      </c>
      <c r="N120" s="13" t="s">
        <v>10</v>
      </c>
      <c r="O120" s="13">
        <v>2</v>
      </c>
      <c r="P120" s="5"/>
    </row>
    <row r="121" spans="1:16" x14ac:dyDescent="0.25">
      <c r="A121" s="7"/>
      <c r="B121" s="30" t="s">
        <v>14</v>
      </c>
      <c r="C121" s="6">
        <v>43437</v>
      </c>
      <c r="D121" s="13" t="s">
        <v>10</v>
      </c>
      <c r="E121" s="13">
        <v>2</v>
      </c>
      <c r="F121" s="13" t="s">
        <v>10</v>
      </c>
      <c r="G121" s="13">
        <v>2</v>
      </c>
      <c r="H121" s="13" t="s">
        <v>10</v>
      </c>
      <c r="I121" s="13">
        <v>2</v>
      </c>
      <c r="J121" s="13" t="s">
        <v>10</v>
      </c>
      <c r="K121" s="13">
        <v>2</v>
      </c>
      <c r="L121" s="13" t="s">
        <v>10</v>
      </c>
      <c r="M121" s="13">
        <v>2</v>
      </c>
      <c r="N121" s="13" t="s">
        <v>10</v>
      </c>
      <c r="O121" s="13">
        <v>2</v>
      </c>
      <c r="P121" s="5"/>
    </row>
    <row r="122" spans="1:16" x14ac:dyDescent="0.25">
      <c r="A122" s="7"/>
      <c r="B122" s="30" t="s">
        <v>14</v>
      </c>
      <c r="C122" s="6">
        <v>43594</v>
      </c>
      <c r="D122" s="13" t="s">
        <v>10</v>
      </c>
      <c r="E122" s="13">
        <v>2</v>
      </c>
      <c r="F122" s="13" t="s">
        <v>12</v>
      </c>
      <c r="G122" s="13">
        <v>0</v>
      </c>
      <c r="H122" s="13" t="s">
        <v>10</v>
      </c>
      <c r="I122" s="13">
        <v>2</v>
      </c>
      <c r="J122" s="13" t="s">
        <v>10</v>
      </c>
      <c r="K122" s="13">
        <v>2</v>
      </c>
      <c r="L122" s="13" t="s">
        <v>10</v>
      </c>
      <c r="M122" s="13">
        <v>2</v>
      </c>
      <c r="N122" s="13" t="s">
        <v>10</v>
      </c>
      <c r="O122" s="13">
        <v>2</v>
      </c>
      <c r="P122" s="5"/>
    </row>
    <row r="123" spans="1:16" x14ac:dyDescent="0.25">
      <c r="A123" s="7"/>
      <c r="B123" s="30" t="s">
        <v>34</v>
      </c>
      <c r="C123" s="6">
        <v>43437</v>
      </c>
      <c r="D123" s="13" t="s">
        <v>10</v>
      </c>
      <c r="E123" s="13">
        <v>2</v>
      </c>
      <c r="F123" s="13" t="s">
        <v>10</v>
      </c>
      <c r="G123" s="13">
        <v>2</v>
      </c>
      <c r="H123" s="13" t="s">
        <v>10</v>
      </c>
      <c r="I123" s="13">
        <v>2</v>
      </c>
      <c r="J123" s="13" t="s">
        <v>10</v>
      </c>
      <c r="K123" s="13">
        <v>2</v>
      </c>
      <c r="L123" s="13" t="s">
        <v>10</v>
      </c>
      <c r="M123" s="13">
        <v>2</v>
      </c>
      <c r="N123" s="13" t="s">
        <v>10</v>
      </c>
      <c r="O123" s="13">
        <v>2</v>
      </c>
      <c r="P123" s="5"/>
    </row>
    <row r="124" spans="1:16" x14ac:dyDescent="0.25">
      <c r="A124" s="7"/>
      <c r="B124" s="30" t="s">
        <v>15</v>
      </c>
      <c r="C124" s="6">
        <v>43437</v>
      </c>
      <c r="D124" s="13" t="s">
        <v>10</v>
      </c>
      <c r="E124" s="13">
        <v>2</v>
      </c>
      <c r="F124" s="13" t="s">
        <v>10</v>
      </c>
      <c r="G124" s="13">
        <v>2</v>
      </c>
      <c r="H124" s="13" t="s">
        <v>10</v>
      </c>
      <c r="I124" s="13">
        <v>2</v>
      </c>
      <c r="J124" s="13" t="s">
        <v>10</v>
      </c>
      <c r="K124" s="13">
        <v>2</v>
      </c>
      <c r="L124" s="13" t="s">
        <v>10</v>
      </c>
      <c r="M124" s="13">
        <v>2</v>
      </c>
      <c r="N124" s="13" t="s">
        <v>11</v>
      </c>
      <c r="O124" s="13">
        <v>1</v>
      </c>
      <c r="P124" s="5"/>
    </row>
    <row r="125" spans="1:16" x14ac:dyDescent="0.25">
      <c r="A125" s="7"/>
      <c r="B125" s="30" t="s">
        <v>15</v>
      </c>
      <c r="C125" s="6">
        <v>43437</v>
      </c>
      <c r="D125" s="13" t="s">
        <v>10</v>
      </c>
      <c r="E125" s="13">
        <v>2</v>
      </c>
      <c r="F125" s="13" t="s">
        <v>10</v>
      </c>
      <c r="G125" s="13">
        <v>2</v>
      </c>
      <c r="H125" s="13" t="s">
        <v>10</v>
      </c>
      <c r="I125" s="13">
        <v>2</v>
      </c>
      <c r="J125" s="13" t="s">
        <v>10</v>
      </c>
      <c r="K125" s="13">
        <v>2</v>
      </c>
      <c r="L125" s="13" t="s">
        <v>10</v>
      </c>
      <c r="M125" s="13">
        <v>2</v>
      </c>
      <c r="N125" s="13" t="s">
        <v>10</v>
      </c>
      <c r="O125" s="13">
        <v>2</v>
      </c>
      <c r="P125" s="5"/>
    </row>
    <row r="126" spans="1:16" x14ac:dyDescent="0.25">
      <c r="A126" s="7"/>
      <c r="B126" s="30" t="s">
        <v>35</v>
      </c>
      <c r="C126" s="6">
        <v>43437</v>
      </c>
      <c r="D126" s="13" t="s">
        <v>10</v>
      </c>
      <c r="E126" s="13">
        <v>2</v>
      </c>
      <c r="F126" s="13" t="s">
        <v>10</v>
      </c>
      <c r="G126" s="13">
        <v>2</v>
      </c>
      <c r="H126" s="13" t="s">
        <v>10</v>
      </c>
      <c r="I126" s="13">
        <v>2</v>
      </c>
      <c r="J126" s="13" t="s">
        <v>10</v>
      </c>
      <c r="K126" s="13">
        <v>2</v>
      </c>
      <c r="L126" s="13" t="s">
        <v>10</v>
      </c>
      <c r="M126" s="13">
        <v>2</v>
      </c>
      <c r="N126" s="13" t="s">
        <v>10</v>
      </c>
      <c r="O126" s="13">
        <v>2</v>
      </c>
      <c r="P126" s="5"/>
    </row>
    <row r="127" spans="1:16" x14ac:dyDescent="0.25">
      <c r="A127" s="7"/>
      <c r="B127" s="30" t="s">
        <v>16</v>
      </c>
      <c r="C127" s="6">
        <v>43437</v>
      </c>
      <c r="D127" s="13" t="s">
        <v>10</v>
      </c>
      <c r="E127" s="13">
        <v>2</v>
      </c>
      <c r="F127" s="13" t="s">
        <v>10</v>
      </c>
      <c r="G127" s="13">
        <v>2</v>
      </c>
      <c r="H127" s="13" t="s">
        <v>10</v>
      </c>
      <c r="I127" s="13">
        <v>2</v>
      </c>
      <c r="J127" s="13" t="s">
        <v>10</v>
      </c>
      <c r="K127" s="13">
        <v>2</v>
      </c>
      <c r="L127" s="13" t="s">
        <v>10</v>
      </c>
      <c r="M127" s="13">
        <v>2</v>
      </c>
      <c r="N127" s="13" t="s">
        <v>10</v>
      </c>
      <c r="O127" s="13">
        <v>2</v>
      </c>
      <c r="P127" s="5"/>
    </row>
    <row r="128" spans="1:16" x14ac:dyDescent="0.25">
      <c r="A128" s="7"/>
      <c r="B128" s="30" t="s">
        <v>16</v>
      </c>
      <c r="C128" s="6">
        <v>43437</v>
      </c>
      <c r="D128" s="13" t="s">
        <v>10</v>
      </c>
      <c r="E128" s="13">
        <v>2</v>
      </c>
      <c r="F128" s="13" t="s">
        <v>10</v>
      </c>
      <c r="G128" s="13">
        <v>2</v>
      </c>
      <c r="H128" s="13" t="s">
        <v>10</v>
      </c>
      <c r="I128" s="13">
        <v>2</v>
      </c>
      <c r="J128" s="13" t="s">
        <v>10</v>
      </c>
      <c r="K128" s="13">
        <v>2</v>
      </c>
      <c r="L128" s="13" t="s">
        <v>10</v>
      </c>
      <c r="M128" s="13">
        <v>2</v>
      </c>
      <c r="N128" s="13" t="s">
        <v>10</v>
      </c>
      <c r="O128" s="13">
        <v>2</v>
      </c>
      <c r="P128" s="5"/>
    </row>
    <row r="129" spans="1:16" x14ac:dyDescent="0.25">
      <c r="A129" s="7"/>
      <c r="B129" s="30" t="s">
        <v>16</v>
      </c>
      <c r="C129" s="6">
        <v>43437</v>
      </c>
      <c r="D129" s="13" t="s">
        <v>10</v>
      </c>
      <c r="E129" s="13">
        <v>2</v>
      </c>
      <c r="F129" s="13" t="s">
        <v>10</v>
      </c>
      <c r="G129" s="13">
        <v>2</v>
      </c>
      <c r="H129" s="13" t="s">
        <v>10</v>
      </c>
      <c r="I129" s="13">
        <v>2</v>
      </c>
      <c r="J129" s="13" t="s">
        <v>10</v>
      </c>
      <c r="K129" s="13">
        <v>2</v>
      </c>
      <c r="L129" s="13" t="s">
        <v>10</v>
      </c>
      <c r="M129" s="13">
        <v>2</v>
      </c>
      <c r="N129" s="13" t="s">
        <v>10</v>
      </c>
      <c r="O129" s="13">
        <v>2</v>
      </c>
      <c r="P129" s="5"/>
    </row>
    <row r="130" spans="1:16" x14ac:dyDescent="0.25">
      <c r="A130" s="7"/>
      <c r="B130" s="32" t="s">
        <v>16</v>
      </c>
      <c r="C130" s="33">
        <v>43437</v>
      </c>
      <c r="D130" s="14" t="s">
        <v>10</v>
      </c>
      <c r="E130" s="14">
        <v>2</v>
      </c>
      <c r="F130" s="14" t="s">
        <v>10</v>
      </c>
      <c r="G130" s="34">
        <v>2</v>
      </c>
      <c r="H130" s="13" t="s">
        <v>10</v>
      </c>
      <c r="I130" s="13">
        <v>2</v>
      </c>
      <c r="J130" s="13" t="s">
        <v>10</v>
      </c>
      <c r="K130" s="13">
        <v>2</v>
      </c>
      <c r="L130" s="13" t="s">
        <v>10</v>
      </c>
      <c r="M130" s="13">
        <v>2</v>
      </c>
      <c r="N130" s="13" t="s">
        <v>10</v>
      </c>
      <c r="O130" s="13">
        <v>2</v>
      </c>
      <c r="P130" s="5"/>
    </row>
    <row r="131" spans="1:16" x14ac:dyDescent="0.25">
      <c r="A131" s="7"/>
      <c r="B131" s="30" t="s">
        <v>16</v>
      </c>
      <c r="C131" s="6">
        <v>43584</v>
      </c>
      <c r="D131" s="13" t="s">
        <v>10</v>
      </c>
      <c r="E131" s="13">
        <v>2</v>
      </c>
      <c r="F131" s="13" t="s">
        <v>10</v>
      </c>
      <c r="G131" s="13">
        <v>2</v>
      </c>
      <c r="H131" s="13" t="s">
        <v>10</v>
      </c>
      <c r="I131" s="13">
        <v>2</v>
      </c>
      <c r="J131" s="13" t="s">
        <v>10</v>
      </c>
      <c r="K131" s="13">
        <v>2</v>
      </c>
      <c r="L131" s="13" t="s">
        <v>10</v>
      </c>
      <c r="M131" s="13">
        <v>2</v>
      </c>
      <c r="N131" s="13" t="s">
        <v>10</v>
      </c>
      <c r="O131" s="13">
        <v>2</v>
      </c>
      <c r="P131" s="5"/>
    </row>
    <row r="132" spans="1:16" x14ac:dyDescent="0.25">
      <c r="A132" s="7"/>
      <c r="B132" s="30" t="s">
        <v>16</v>
      </c>
      <c r="C132" s="6">
        <v>43584</v>
      </c>
      <c r="D132" s="13" t="s">
        <v>10</v>
      </c>
      <c r="E132" s="13">
        <v>2</v>
      </c>
      <c r="F132" s="13" t="s">
        <v>10</v>
      </c>
      <c r="G132" s="13">
        <v>2</v>
      </c>
      <c r="H132" s="13" t="s">
        <v>10</v>
      </c>
      <c r="I132" s="13">
        <v>2</v>
      </c>
      <c r="J132" s="13" t="s">
        <v>10</v>
      </c>
      <c r="K132" s="13">
        <v>2</v>
      </c>
      <c r="L132" s="13" t="s">
        <v>10</v>
      </c>
      <c r="M132" s="13">
        <v>2</v>
      </c>
      <c r="N132" s="13" t="s">
        <v>10</v>
      </c>
      <c r="O132" s="13">
        <v>2</v>
      </c>
      <c r="P132" s="5"/>
    </row>
    <row r="133" spans="1:16" x14ac:dyDescent="0.25">
      <c r="A133" s="7"/>
      <c r="B133" s="30" t="s">
        <v>16</v>
      </c>
      <c r="C133" s="35">
        <v>43584</v>
      </c>
      <c r="D133" s="21" t="s">
        <v>10</v>
      </c>
      <c r="E133" s="21">
        <v>2</v>
      </c>
      <c r="F133" s="21" t="s">
        <v>10</v>
      </c>
      <c r="G133" s="21">
        <v>2</v>
      </c>
      <c r="H133" s="21" t="s">
        <v>10</v>
      </c>
      <c r="I133" s="21">
        <v>2</v>
      </c>
      <c r="J133" s="21" t="s">
        <v>12</v>
      </c>
      <c r="K133" s="21">
        <v>0</v>
      </c>
      <c r="L133" s="21" t="s">
        <v>10</v>
      </c>
      <c r="M133" s="21">
        <v>2</v>
      </c>
      <c r="N133" s="21" t="s">
        <v>10</v>
      </c>
      <c r="O133" s="21">
        <v>2</v>
      </c>
      <c r="P133" s="5"/>
    </row>
    <row r="134" spans="1:16" x14ac:dyDescent="0.25">
      <c r="A134" s="7"/>
      <c r="B134" s="36" t="s">
        <v>16</v>
      </c>
      <c r="C134" s="33">
        <v>43584</v>
      </c>
      <c r="D134" s="14" t="s">
        <v>10</v>
      </c>
      <c r="E134" s="14">
        <v>2</v>
      </c>
      <c r="F134" s="14" t="s">
        <v>10</v>
      </c>
      <c r="G134" s="14">
        <v>2</v>
      </c>
      <c r="H134" s="14" t="s">
        <v>10</v>
      </c>
      <c r="I134" s="14">
        <v>2</v>
      </c>
      <c r="J134" s="14" t="s">
        <v>10</v>
      </c>
      <c r="K134" s="14">
        <v>2</v>
      </c>
      <c r="L134" s="14" t="s">
        <v>10</v>
      </c>
      <c r="M134" s="14">
        <v>2</v>
      </c>
      <c r="N134" s="14" t="s">
        <v>10</v>
      </c>
      <c r="O134" s="14">
        <v>2</v>
      </c>
      <c r="P134" s="5"/>
    </row>
    <row r="135" spans="1:16" x14ac:dyDescent="0.25">
      <c r="A135" s="7"/>
      <c r="B135" s="30" t="s">
        <v>17</v>
      </c>
      <c r="C135" s="6">
        <v>43437</v>
      </c>
      <c r="D135" s="13" t="s">
        <v>10</v>
      </c>
      <c r="E135" s="13">
        <v>2</v>
      </c>
      <c r="F135" s="13" t="s">
        <v>10</v>
      </c>
      <c r="G135" s="13">
        <v>2</v>
      </c>
      <c r="H135" s="13" t="s">
        <v>10</v>
      </c>
      <c r="I135" s="13">
        <v>2</v>
      </c>
      <c r="J135" s="13" t="s">
        <v>10</v>
      </c>
      <c r="K135" s="13">
        <v>2</v>
      </c>
      <c r="L135" s="13" t="s">
        <v>10</v>
      </c>
      <c r="M135" s="13">
        <v>2</v>
      </c>
      <c r="N135" s="13" t="s">
        <v>10</v>
      </c>
      <c r="O135" s="13">
        <v>2</v>
      </c>
      <c r="P135" s="5"/>
    </row>
    <row r="136" spans="1:16" x14ac:dyDescent="0.25">
      <c r="A136" s="7"/>
      <c r="B136" s="30" t="s">
        <v>17</v>
      </c>
      <c r="C136" s="6">
        <v>43437</v>
      </c>
      <c r="D136" s="13" t="s">
        <v>10</v>
      </c>
      <c r="E136" s="13">
        <v>2</v>
      </c>
      <c r="F136" s="13" t="s">
        <v>10</v>
      </c>
      <c r="G136" s="13">
        <v>2</v>
      </c>
      <c r="H136" s="13" t="s">
        <v>10</v>
      </c>
      <c r="I136" s="13">
        <v>2</v>
      </c>
      <c r="J136" s="13" t="s">
        <v>10</v>
      </c>
      <c r="K136" s="13">
        <v>2</v>
      </c>
      <c r="L136" s="13" t="s">
        <v>10</v>
      </c>
      <c r="M136" s="13">
        <v>2</v>
      </c>
      <c r="N136" s="13" t="s">
        <v>10</v>
      </c>
      <c r="O136" s="13">
        <v>2</v>
      </c>
      <c r="P136" s="5"/>
    </row>
    <row r="137" spans="1:16" x14ac:dyDescent="0.25">
      <c r="A137" s="7"/>
      <c r="B137" s="30" t="s">
        <v>44</v>
      </c>
      <c r="C137" s="6">
        <v>43437</v>
      </c>
      <c r="D137" s="13" t="s">
        <v>10</v>
      </c>
      <c r="E137" s="13">
        <v>2</v>
      </c>
      <c r="F137" s="13" t="s">
        <v>10</v>
      </c>
      <c r="G137" s="13">
        <v>2</v>
      </c>
      <c r="H137" s="13" t="s">
        <v>11</v>
      </c>
      <c r="I137" s="13">
        <v>1</v>
      </c>
      <c r="J137" s="13" t="s">
        <v>10</v>
      </c>
      <c r="K137" s="13">
        <v>2</v>
      </c>
      <c r="L137" s="13" t="s">
        <v>10</v>
      </c>
      <c r="M137" s="13">
        <v>2</v>
      </c>
      <c r="N137" s="13" t="s">
        <v>10</v>
      </c>
      <c r="O137" s="13">
        <v>2</v>
      </c>
      <c r="P137" s="5"/>
    </row>
    <row r="138" spans="1:16" x14ac:dyDescent="0.25">
      <c r="A138" s="7"/>
      <c r="B138" s="30" t="s">
        <v>44</v>
      </c>
      <c r="C138" s="6">
        <v>43437</v>
      </c>
      <c r="D138" s="13" t="s">
        <v>10</v>
      </c>
      <c r="E138" s="13">
        <v>2</v>
      </c>
      <c r="F138" s="13" t="s">
        <v>10</v>
      </c>
      <c r="G138" s="13">
        <v>2</v>
      </c>
      <c r="H138" s="13" t="s">
        <v>10</v>
      </c>
      <c r="I138" s="13">
        <v>2</v>
      </c>
      <c r="J138" s="13" t="s">
        <v>10</v>
      </c>
      <c r="K138" s="13">
        <v>2</v>
      </c>
      <c r="L138" s="13" t="s">
        <v>10</v>
      </c>
      <c r="M138" s="13">
        <v>2</v>
      </c>
      <c r="N138" s="13" t="s">
        <v>10</v>
      </c>
      <c r="O138" s="13">
        <v>2</v>
      </c>
      <c r="P138" s="5"/>
    </row>
    <row r="139" spans="1:16" x14ac:dyDescent="0.25">
      <c r="A139" s="7"/>
      <c r="B139" s="30" t="s">
        <v>44</v>
      </c>
      <c r="C139" s="6">
        <v>43437</v>
      </c>
      <c r="D139" s="13" t="s">
        <v>10</v>
      </c>
      <c r="E139" s="13">
        <v>2</v>
      </c>
      <c r="F139" s="13" t="s">
        <v>10</v>
      </c>
      <c r="G139" s="13">
        <v>2</v>
      </c>
      <c r="H139" s="13" t="s">
        <v>10</v>
      </c>
      <c r="I139" s="13">
        <v>2</v>
      </c>
      <c r="J139" s="13" t="s">
        <v>10</v>
      </c>
      <c r="K139" s="13">
        <v>2</v>
      </c>
      <c r="L139" s="13" t="s">
        <v>10</v>
      </c>
      <c r="M139" s="13">
        <v>2</v>
      </c>
      <c r="N139" s="13" t="s">
        <v>10</v>
      </c>
      <c r="O139" s="13">
        <v>2</v>
      </c>
      <c r="P139" s="5"/>
    </row>
    <row r="140" spans="1:16" x14ac:dyDescent="0.25">
      <c r="A140" s="7"/>
      <c r="B140" s="30" t="s">
        <v>44</v>
      </c>
      <c r="C140" s="6">
        <v>43584</v>
      </c>
      <c r="D140" s="13" t="s">
        <v>10</v>
      </c>
      <c r="E140" s="13">
        <v>2</v>
      </c>
      <c r="F140" s="13" t="s">
        <v>10</v>
      </c>
      <c r="G140" s="13">
        <v>2</v>
      </c>
      <c r="H140" s="13" t="s">
        <v>10</v>
      </c>
      <c r="I140" s="13">
        <v>2</v>
      </c>
      <c r="J140" s="13" t="s">
        <v>10</v>
      </c>
      <c r="K140" s="13">
        <v>2</v>
      </c>
      <c r="L140" s="13" t="s">
        <v>10</v>
      </c>
      <c r="M140" s="13">
        <v>2</v>
      </c>
      <c r="N140" s="13" t="s">
        <v>10</v>
      </c>
      <c r="O140" s="13">
        <v>2</v>
      </c>
      <c r="P140" s="5"/>
    </row>
    <row r="141" spans="1:16" x14ac:dyDescent="0.25">
      <c r="A141" s="7"/>
      <c r="B141" s="30" t="s">
        <v>44</v>
      </c>
      <c r="C141" s="6">
        <v>43584</v>
      </c>
      <c r="D141" s="13" t="s">
        <v>10</v>
      </c>
      <c r="E141" s="13">
        <v>2</v>
      </c>
      <c r="F141" s="13" t="s">
        <v>10</v>
      </c>
      <c r="G141" s="13">
        <v>2</v>
      </c>
      <c r="H141" s="13" t="s">
        <v>10</v>
      </c>
      <c r="I141" s="13">
        <v>2</v>
      </c>
      <c r="J141" s="13" t="s">
        <v>10</v>
      </c>
      <c r="K141" s="13">
        <v>2</v>
      </c>
      <c r="L141" s="13" t="s">
        <v>10</v>
      </c>
      <c r="M141" s="13">
        <v>2</v>
      </c>
      <c r="N141" s="13" t="s">
        <v>10</v>
      </c>
      <c r="O141" s="13">
        <v>2</v>
      </c>
      <c r="P141" s="5"/>
    </row>
    <row r="142" spans="1:16" x14ac:dyDescent="0.25">
      <c r="A142" s="7"/>
      <c r="B142" s="38" t="s">
        <v>44</v>
      </c>
      <c r="C142" s="27">
        <v>43584</v>
      </c>
      <c r="D142" s="22" t="s">
        <v>10</v>
      </c>
      <c r="E142" s="22">
        <v>2</v>
      </c>
      <c r="F142" s="22" t="s">
        <v>10</v>
      </c>
      <c r="G142" s="22">
        <v>2</v>
      </c>
      <c r="H142" s="22" t="s">
        <v>10</v>
      </c>
      <c r="I142" s="22">
        <v>2</v>
      </c>
      <c r="J142" s="22" t="s">
        <v>10</v>
      </c>
      <c r="K142" s="22">
        <v>2</v>
      </c>
      <c r="L142" s="22" t="s">
        <v>10</v>
      </c>
      <c r="M142" s="22">
        <v>2</v>
      </c>
      <c r="N142" s="22" t="s">
        <v>10</v>
      </c>
      <c r="O142" s="22">
        <v>2</v>
      </c>
      <c r="P142" s="5"/>
    </row>
    <row r="143" spans="1:16" x14ac:dyDescent="0.25">
      <c r="A143" s="7"/>
      <c r="B143" s="30" t="s">
        <v>45</v>
      </c>
      <c r="C143" s="6">
        <v>43437</v>
      </c>
      <c r="D143" s="13" t="s">
        <v>10</v>
      </c>
      <c r="E143" s="13">
        <v>2</v>
      </c>
      <c r="F143" s="13" t="s">
        <v>10</v>
      </c>
      <c r="G143" s="13">
        <v>2</v>
      </c>
      <c r="H143" s="13" t="s">
        <v>10</v>
      </c>
      <c r="I143" s="13">
        <v>2</v>
      </c>
      <c r="J143" s="13" t="s">
        <v>10</v>
      </c>
      <c r="K143" s="13">
        <v>2</v>
      </c>
      <c r="L143" s="13" t="s">
        <v>10</v>
      </c>
      <c r="M143" s="13">
        <v>2</v>
      </c>
      <c r="N143" s="13" t="s">
        <v>10</v>
      </c>
      <c r="O143" s="13">
        <v>2</v>
      </c>
      <c r="P143" s="5"/>
    </row>
    <row r="144" spans="1:16" s="11" customFormat="1" x14ac:dyDescent="0.25">
      <c r="A144" s="7"/>
      <c r="B144" s="30" t="s">
        <v>45</v>
      </c>
      <c r="C144" s="6">
        <v>43584</v>
      </c>
      <c r="D144" s="13" t="s">
        <v>10</v>
      </c>
      <c r="E144" s="13">
        <v>2</v>
      </c>
      <c r="F144" s="13" t="s">
        <v>10</v>
      </c>
      <c r="G144" s="13">
        <v>2</v>
      </c>
      <c r="H144" s="13" t="s">
        <v>10</v>
      </c>
      <c r="I144" s="13">
        <v>2</v>
      </c>
      <c r="J144" s="13" t="s">
        <v>10</v>
      </c>
      <c r="K144" s="13">
        <v>2</v>
      </c>
      <c r="L144" s="13" t="s">
        <v>10</v>
      </c>
      <c r="M144" s="13">
        <v>2</v>
      </c>
      <c r="N144" s="13" t="s">
        <v>10</v>
      </c>
      <c r="O144" s="13">
        <v>2</v>
      </c>
      <c r="P144" s="5"/>
    </row>
    <row r="145" spans="1:16" s="11" customFormat="1" x14ac:dyDescent="0.25">
      <c r="A145" s="7"/>
      <c r="B145" s="30" t="s">
        <v>45</v>
      </c>
      <c r="C145" s="6">
        <v>43584</v>
      </c>
      <c r="D145" s="13" t="s">
        <v>10</v>
      </c>
      <c r="E145" s="13">
        <v>2</v>
      </c>
      <c r="F145" s="13" t="s">
        <v>10</v>
      </c>
      <c r="G145" s="13">
        <v>2</v>
      </c>
      <c r="H145" s="13" t="s">
        <v>10</v>
      </c>
      <c r="I145" s="13">
        <v>2</v>
      </c>
      <c r="J145" s="13" t="s">
        <v>10</v>
      </c>
      <c r="K145" s="13">
        <v>2</v>
      </c>
      <c r="L145" s="13" t="s">
        <v>10</v>
      </c>
      <c r="M145" s="13">
        <v>2</v>
      </c>
      <c r="N145" s="13" t="s">
        <v>10</v>
      </c>
      <c r="O145" s="13">
        <v>2</v>
      </c>
      <c r="P145" s="5"/>
    </row>
    <row r="146" spans="1:16" x14ac:dyDescent="0.25">
      <c r="A146" s="7"/>
      <c r="B146" s="40"/>
      <c r="C146" s="41"/>
      <c r="D146" s="23"/>
      <c r="E146" s="23"/>
      <c r="F146" s="23"/>
      <c r="G146" s="23"/>
      <c r="H146" s="23"/>
      <c r="I146" s="42"/>
      <c r="J146" s="23"/>
      <c r="K146" s="23"/>
      <c r="L146" s="23"/>
      <c r="M146" s="23"/>
      <c r="N146" s="23"/>
      <c r="O146" s="23"/>
      <c r="P146" s="5"/>
    </row>
    <row r="147" spans="1:16" x14ac:dyDescent="0.25">
      <c r="A147" s="7"/>
      <c r="B147" s="40" t="s">
        <v>40</v>
      </c>
      <c r="C147" s="41"/>
      <c r="D147" s="23">
        <f>COUNT(E9:E145)</f>
        <v>137</v>
      </c>
      <c r="E147" s="23"/>
      <c r="F147" s="23">
        <f>COUNT(G9:G145)</f>
        <v>137</v>
      </c>
      <c r="G147" s="23"/>
      <c r="H147" s="23">
        <f>COUNT(I9:I145)</f>
        <v>137</v>
      </c>
      <c r="I147" s="42"/>
      <c r="J147" s="23">
        <f>COUNT(K9:K145)</f>
        <v>137</v>
      </c>
      <c r="K147" s="23"/>
      <c r="L147" s="23">
        <f>COUNT(M9:M145)</f>
        <v>137</v>
      </c>
      <c r="M147" s="23"/>
      <c r="N147" s="23">
        <f>COUNT(O9:O145)</f>
        <v>137</v>
      </c>
      <c r="O147" s="23"/>
      <c r="P147" s="5"/>
    </row>
    <row r="148" spans="1:16" x14ac:dyDescent="0.25">
      <c r="A148" s="7"/>
      <c r="B148" s="40"/>
      <c r="C148" s="41"/>
      <c r="D148" s="23"/>
      <c r="E148" s="23"/>
      <c r="F148" s="23"/>
      <c r="G148" s="23"/>
      <c r="H148" s="23"/>
      <c r="I148" s="42"/>
      <c r="J148" s="23"/>
      <c r="K148" s="23"/>
      <c r="L148" s="23"/>
      <c r="M148" s="23"/>
      <c r="N148" s="23"/>
      <c r="O148" s="23"/>
      <c r="P148" s="5"/>
    </row>
    <row r="149" spans="1:16" x14ac:dyDescent="0.25">
      <c r="A149" s="7"/>
      <c r="B149" s="40" t="s">
        <v>19</v>
      </c>
      <c r="C149" s="41"/>
      <c r="D149" s="23"/>
      <c r="E149" s="43"/>
      <c r="F149" s="23"/>
      <c r="G149" s="43"/>
      <c r="H149" s="23"/>
      <c r="I149" s="44"/>
      <c r="J149" s="23"/>
      <c r="K149" s="43"/>
      <c r="L149" s="23"/>
      <c r="M149" s="43"/>
      <c r="N149" s="23"/>
      <c r="O149" s="43"/>
      <c r="P149" s="5"/>
    </row>
    <row r="150" spans="1:16" x14ac:dyDescent="0.25">
      <c r="A150" s="7"/>
      <c r="B150" s="40" t="s">
        <v>41</v>
      </c>
      <c r="C150" s="41"/>
      <c r="D150" s="23">
        <f>COUNTIF(E9:E145, "2")</f>
        <v>132</v>
      </c>
      <c r="E150" s="23"/>
      <c r="F150" s="23">
        <f>COUNTIF(G9:G145, "2")</f>
        <v>131</v>
      </c>
      <c r="G150" s="23"/>
      <c r="H150" s="23">
        <f>COUNTIF(I9:I145, "2")</f>
        <v>128</v>
      </c>
      <c r="I150" s="42"/>
      <c r="J150" s="23">
        <f>COUNTIF(K9:K145, "2")</f>
        <v>135</v>
      </c>
      <c r="K150" s="23"/>
      <c r="L150" s="23">
        <f>COUNTIF(M9:M145, "2")</f>
        <v>134</v>
      </c>
      <c r="M150" s="23"/>
      <c r="N150" s="23">
        <f>COUNTIF(O9:O145, "2")</f>
        <v>128</v>
      </c>
      <c r="O150" s="23"/>
      <c r="P150" s="5"/>
    </row>
    <row r="151" spans="1:16" x14ac:dyDescent="0.25">
      <c r="A151" s="7"/>
      <c r="B151" s="40" t="s">
        <v>42</v>
      </c>
      <c r="C151" s="41"/>
      <c r="D151" s="23">
        <f>COUNTIF(E9:E145,"1")</f>
        <v>5</v>
      </c>
      <c r="E151" s="23"/>
      <c r="F151" s="23">
        <f>COUNTIF(G9:G145,"1")</f>
        <v>5</v>
      </c>
      <c r="G151" s="23"/>
      <c r="H151" s="23">
        <f>COUNTIF(I9:I145,"1")</f>
        <v>9</v>
      </c>
      <c r="I151" s="42"/>
      <c r="J151" s="23">
        <f>COUNTIF(K9:K145,"1")</f>
        <v>0</v>
      </c>
      <c r="K151" s="23"/>
      <c r="L151" s="23">
        <f>COUNTIF(M9:M145,"1")</f>
        <v>3</v>
      </c>
      <c r="M151" s="23"/>
      <c r="N151" s="23">
        <f>COUNTIF(O9:O145,"1")</f>
        <v>4</v>
      </c>
      <c r="O151" s="23"/>
      <c r="P151" s="5"/>
    </row>
    <row r="152" spans="1:16" x14ac:dyDescent="0.25">
      <c r="A152" s="7"/>
      <c r="B152" s="40" t="s">
        <v>43</v>
      </c>
      <c r="C152" s="41"/>
      <c r="D152" s="23">
        <f>COUNTIF(E9:E145, "0")</f>
        <v>0</v>
      </c>
      <c r="E152" s="23"/>
      <c r="F152" s="23">
        <f>COUNTIF(G9:G145, "0")</f>
        <v>1</v>
      </c>
      <c r="G152" s="23"/>
      <c r="H152" s="23">
        <f>COUNTIF(I9:I145, "0")</f>
        <v>0</v>
      </c>
      <c r="I152" s="42"/>
      <c r="J152" s="23">
        <f>COUNTIF(K9:K145, "0")</f>
        <v>2</v>
      </c>
      <c r="K152" s="23"/>
      <c r="L152" s="23">
        <f>COUNTIF(M9:M145, "0")</f>
        <v>0</v>
      </c>
      <c r="M152" s="23"/>
      <c r="N152" s="23">
        <f>COUNTIF(O9:O145, "0")</f>
        <v>5</v>
      </c>
      <c r="O152" s="23"/>
      <c r="P152" s="5"/>
    </row>
    <row r="153" spans="1:16" x14ac:dyDescent="0.25">
      <c r="A153" s="7"/>
      <c r="B153" s="40"/>
      <c r="C153" s="41"/>
      <c r="D153" s="23"/>
      <c r="E153" s="23"/>
      <c r="F153" s="23"/>
      <c r="G153" s="23"/>
      <c r="H153" s="23"/>
      <c r="I153" s="42"/>
      <c r="J153" s="23"/>
      <c r="K153" s="23"/>
      <c r="L153" s="23"/>
      <c r="M153" s="23"/>
      <c r="N153" s="23"/>
      <c r="O153" s="23"/>
      <c r="P153" s="5"/>
    </row>
    <row r="154" spans="1:16" x14ac:dyDescent="0.25">
      <c r="A154" s="7"/>
      <c r="B154" s="40" t="s">
        <v>20</v>
      </c>
      <c r="C154" s="41"/>
      <c r="D154" s="45">
        <f>AVERAGE(E9:E145)</f>
        <v>1.9635036496350364</v>
      </c>
      <c r="E154" s="45"/>
      <c r="F154" s="45">
        <f>AVERAGE(G9:G145)</f>
        <v>1.948905109489051</v>
      </c>
      <c r="G154" s="45"/>
      <c r="H154" s="45">
        <f>AVERAGE(I9:I145)</f>
        <v>1.9343065693430657</v>
      </c>
      <c r="I154" s="46"/>
      <c r="J154" s="45">
        <f>AVERAGE(K9:K145)</f>
        <v>1.9708029197080292</v>
      </c>
      <c r="K154" s="45"/>
      <c r="L154" s="45">
        <f>AVERAGE(M9:M145)</f>
        <v>1.9781021897810218</v>
      </c>
      <c r="M154" s="45"/>
      <c r="N154" s="45">
        <f>AVERAGE(O9:O145)</f>
        <v>1.8978102189781021</v>
      </c>
      <c r="O154" s="45"/>
      <c r="P154" s="5"/>
    </row>
    <row r="155" spans="1:16" x14ac:dyDescent="0.25">
      <c r="A155" s="7"/>
      <c r="B155" s="40" t="s">
        <v>21</v>
      </c>
      <c r="C155" s="41"/>
      <c r="D155" s="23">
        <f>MODE(E9:E145)</f>
        <v>2</v>
      </c>
      <c r="E155" s="23"/>
      <c r="F155" s="23">
        <f>MODE(G9:G145)</f>
        <v>2</v>
      </c>
      <c r="G155" s="23"/>
      <c r="H155" s="23">
        <f>MODE(I9:I145)</f>
        <v>2</v>
      </c>
      <c r="I155" s="42"/>
      <c r="J155" s="23">
        <f>MODE(K9:K145)</f>
        <v>2</v>
      </c>
      <c r="K155" s="23"/>
      <c r="L155" s="23">
        <f>MODE(M9:M145)</f>
        <v>2</v>
      </c>
      <c r="M155" s="23"/>
      <c r="N155" s="23">
        <f>MODE(O9:O145)</f>
        <v>2</v>
      </c>
      <c r="O155" s="23"/>
      <c r="P155" s="5"/>
    </row>
    <row r="156" spans="1:16" x14ac:dyDescent="0.25">
      <c r="A156" s="7"/>
      <c r="B156" s="40" t="s">
        <v>22</v>
      </c>
      <c r="C156" s="41"/>
      <c r="D156" s="23">
        <f>MEDIAN(E9:E145)</f>
        <v>2</v>
      </c>
      <c r="E156" s="23"/>
      <c r="F156" s="23">
        <f>MEDIAN(G9:G145)</f>
        <v>2</v>
      </c>
      <c r="G156" s="23"/>
      <c r="H156" s="23">
        <f>MEDIAN(I9:I145)</f>
        <v>2</v>
      </c>
      <c r="I156" s="42"/>
      <c r="J156" s="23">
        <f>MEDIAN(K9:K145)</f>
        <v>2</v>
      </c>
      <c r="K156" s="23"/>
      <c r="L156" s="23">
        <f>MEDIAN(M9:M145)</f>
        <v>2</v>
      </c>
      <c r="M156" s="23"/>
      <c r="N156" s="23">
        <f>MEDIAN(O9:O145)</f>
        <v>2</v>
      </c>
      <c r="O156" s="23"/>
      <c r="P156" s="5"/>
    </row>
    <row r="157" spans="1:16" x14ac:dyDescent="0.25">
      <c r="A157" s="7"/>
      <c r="B157" s="40" t="s">
        <v>23</v>
      </c>
      <c r="C157" s="41"/>
      <c r="D157" s="45">
        <f>_xlfn.STDEV.P(E9:E145)</f>
        <v>0.18752164348416225</v>
      </c>
      <c r="E157" s="45"/>
      <c r="F157" s="45">
        <f>_xlfn.STDEV.P(G9:G145)</f>
        <v>0.25116278151949278</v>
      </c>
      <c r="G157" s="45"/>
      <c r="H157" s="45">
        <f>_xlfn.STDEV.P(I9:I145)</f>
        <v>0.24774544158360789</v>
      </c>
      <c r="I157" s="46"/>
      <c r="J157" s="45">
        <f>_xlfn.STDEV.P(K9:K145)</f>
        <v>0.23987849233802896</v>
      </c>
      <c r="K157" s="45"/>
      <c r="L157" s="45">
        <f>_xlfn.STDEV.P(M9:M145)</f>
        <v>0.14634990989608326</v>
      </c>
      <c r="M157" s="45"/>
      <c r="N157" s="45">
        <f>_xlfn.STDEV.P(O9:O145)</f>
        <v>0.40588142407176186</v>
      </c>
      <c r="O157" s="45"/>
      <c r="P157" s="5"/>
    </row>
    <row r="158" spans="1:16" x14ac:dyDescent="0.25">
      <c r="A158" s="7"/>
      <c r="B158" s="40"/>
      <c r="C158" s="41"/>
      <c r="D158" s="23"/>
      <c r="E158" s="23"/>
      <c r="F158" s="23"/>
      <c r="G158" s="23"/>
      <c r="H158" s="23"/>
      <c r="I158" s="42"/>
      <c r="J158" s="23"/>
      <c r="K158" s="23"/>
      <c r="L158" s="23"/>
      <c r="M158" s="23"/>
      <c r="N158" s="23"/>
      <c r="O158" s="23"/>
      <c r="P158" s="5"/>
    </row>
    <row r="159" spans="1:16" x14ac:dyDescent="0.25">
      <c r="A159" s="7"/>
      <c r="B159" s="40" t="s">
        <v>24</v>
      </c>
      <c r="C159" s="41"/>
      <c r="D159" s="47">
        <f>(D150+D151)/D147</f>
        <v>1</v>
      </c>
      <c r="E159" s="23"/>
      <c r="F159" s="47">
        <f>(F150+F151)/F147</f>
        <v>0.99270072992700731</v>
      </c>
      <c r="G159" s="23"/>
      <c r="H159" s="47">
        <f>(H150+H151)/H147</f>
        <v>1</v>
      </c>
      <c r="I159" s="42"/>
      <c r="J159" s="47">
        <f>(J150+J151)/J147</f>
        <v>0.98540145985401462</v>
      </c>
      <c r="K159" s="23"/>
      <c r="L159" s="47">
        <f>(L150+L151)/L147</f>
        <v>1</v>
      </c>
      <c r="M159" s="23"/>
      <c r="N159" s="47">
        <f>(N150+N151)/N147</f>
        <v>0.96350364963503654</v>
      </c>
      <c r="O159" s="23"/>
      <c r="P159" s="5"/>
    </row>
  </sheetData>
  <mergeCells count="2">
    <mergeCell ref="B5:C5"/>
    <mergeCell ref="A1:H2"/>
  </mergeCell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5" ht="31.5" x14ac:dyDescent="0.25">
      <c r="A1" s="29" t="s">
        <v>27</v>
      </c>
      <c r="B1" s="29"/>
      <c r="C1" s="29"/>
      <c r="D1" s="29"/>
      <c r="E1" s="29"/>
      <c r="F1" s="29"/>
      <c r="G1" s="29"/>
      <c r="H1" s="29"/>
      <c r="I1" s="19"/>
    </row>
    <row r="2" spans="1:15" ht="18" customHeight="1" x14ac:dyDescent="0.25">
      <c r="A2" s="29"/>
      <c r="B2" s="29"/>
      <c r="C2" s="29"/>
      <c r="D2" s="29"/>
      <c r="E2" s="29"/>
      <c r="F2" s="29"/>
      <c r="G2" s="29"/>
      <c r="H2" s="29"/>
      <c r="I2" s="19"/>
    </row>
    <row r="4" spans="1:15" x14ac:dyDescent="0.25">
      <c r="A4" s="2" t="s">
        <v>0</v>
      </c>
      <c r="B4" s="26" t="s">
        <v>1</v>
      </c>
      <c r="C4" s="26"/>
      <c r="D4" s="17"/>
      <c r="E4" s="17"/>
    </row>
    <row r="5" spans="1:15" ht="18" x14ac:dyDescent="0.3">
      <c r="A5" s="3"/>
      <c r="B5" s="28" t="s">
        <v>2</v>
      </c>
      <c r="C5" s="28"/>
      <c r="D5" s="18"/>
      <c r="E5" s="18"/>
    </row>
    <row r="6" spans="1:15" ht="18" x14ac:dyDescent="0.3">
      <c r="A6" s="3"/>
      <c r="B6" s="26" t="s">
        <v>3</v>
      </c>
      <c r="C6" s="24"/>
      <c r="D6" s="18"/>
      <c r="E6" s="18"/>
    </row>
    <row r="7" spans="1:15" ht="9.6" customHeight="1" x14ac:dyDescent="0.25">
      <c r="A7" s="4"/>
      <c r="B7" s="25"/>
      <c r="C7" s="25"/>
      <c r="D7" s="12"/>
      <c r="E7" s="12"/>
      <c r="F7" s="12"/>
      <c r="G7" s="12"/>
      <c r="H7" s="12"/>
      <c r="I7" s="12"/>
      <c r="J7" s="12"/>
      <c r="K7" s="12"/>
      <c r="L7" s="12"/>
      <c r="M7" s="12"/>
      <c r="N7" s="12"/>
      <c r="O7" s="12"/>
    </row>
    <row r="8" spans="1:15"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5" x14ac:dyDescent="0.25">
      <c r="B9" s="37" t="s">
        <v>36</v>
      </c>
    </row>
  </sheetData>
  <mergeCells count="2">
    <mergeCell ref="B5:C5"/>
    <mergeCell ref="A1:H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5" ht="31.5" x14ac:dyDescent="0.25">
      <c r="A1" s="29" t="s">
        <v>26</v>
      </c>
      <c r="B1" s="29"/>
      <c r="C1" s="29"/>
      <c r="D1" s="29"/>
      <c r="E1" s="29"/>
      <c r="F1" s="29"/>
      <c r="G1" s="29"/>
      <c r="H1" s="29"/>
      <c r="I1" s="19"/>
    </row>
    <row r="2" spans="1:15" ht="18" customHeight="1" x14ac:dyDescent="0.25">
      <c r="A2" s="29"/>
      <c r="B2" s="29"/>
      <c r="C2" s="29"/>
      <c r="D2" s="29"/>
      <c r="E2" s="29"/>
      <c r="F2" s="29"/>
      <c r="G2" s="29"/>
      <c r="H2" s="29"/>
      <c r="I2" s="19"/>
    </row>
    <row r="4" spans="1:15" x14ac:dyDescent="0.25">
      <c r="A4" s="2" t="s">
        <v>0</v>
      </c>
      <c r="B4" s="26" t="s">
        <v>1</v>
      </c>
      <c r="C4" s="26"/>
      <c r="D4" s="17"/>
      <c r="E4" s="17"/>
    </row>
    <row r="5" spans="1:15" ht="18" x14ac:dyDescent="0.3">
      <c r="A5" s="3"/>
      <c r="B5" s="28" t="s">
        <v>2</v>
      </c>
      <c r="C5" s="28"/>
      <c r="D5" s="18"/>
      <c r="E5" s="18"/>
    </row>
    <row r="6" spans="1:15" ht="18" x14ac:dyDescent="0.3">
      <c r="A6" s="3"/>
      <c r="B6" s="26" t="s">
        <v>3</v>
      </c>
      <c r="C6" s="24"/>
      <c r="D6" s="18"/>
      <c r="E6" s="18"/>
    </row>
    <row r="7" spans="1:15" ht="9.6" customHeight="1" x14ac:dyDescent="0.25">
      <c r="A7" s="4"/>
      <c r="B7" s="25"/>
      <c r="C7" s="25"/>
      <c r="D7" s="12"/>
      <c r="E7" s="12"/>
      <c r="F7" s="12"/>
      <c r="G7" s="12"/>
      <c r="H7" s="12"/>
      <c r="I7" s="12"/>
      <c r="J7" s="12"/>
      <c r="K7" s="12"/>
      <c r="L7" s="12"/>
      <c r="M7" s="12"/>
      <c r="N7" s="12"/>
      <c r="O7" s="12"/>
    </row>
    <row r="8" spans="1:15"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5" x14ac:dyDescent="0.25">
      <c r="B9" s="37" t="s">
        <v>37</v>
      </c>
    </row>
  </sheetData>
  <mergeCells count="2">
    <mergeCell ref="B5:C5"/>
    <mergeCell ref="A1:H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27</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0" t="s">
        <v>38</v>
      </c>
      <c r="C9" s="6">
        <v>43437</v>
      </c>
      <c r="D9" s="13" t="s">
        <v>10</v>
      </c>
      <c r="E9" s="13">
        <v>2</v>
      </c>
      <c r="F9" s="13" t="s">
        <v>10</v>
      </c>
      <c r="G9" s="13">
        <v>2</v>
      </c>
      <c r="H9" s="13" t="s">
        <v>11</v>
      </c>
      <c r="I9" s="13">
        <v>1</v>
      </c>
      <c r="J9" s="13" t="s">
        <v>10</v>
      </c>
      <c r="K9" s="13">
        <v>2</v>
      </c>
      <c r="L9" s="13" t="s">
        <v>10</v>
      </c>
      <c r="M9" s="13">
        <v>2</v>
      </c>
      <c r="N9" s="13" t="s">
        <v>10</v>
      </c>
      <c r="O9" s="13">
        <v>2</v>
      </c>
      <c r="P9" s="5"/>
    </row>
    <row r="10" spans="1:16" x14ac:dyDescent="0.25">
      <c r="A10" s="7"/>
      <c r="B10" s="30" t="s">
        <v>38</v>
      </c>
      <c r="C10" s="6">
        <v>43437</v>
      </c>
      <c r="D10" s="13" t="s">
        <v>10</v>
      </c>
      <c r="E10" s="13">
        <v>2</v>
      </c>
      <c r="F10" s="13" t="s">
        <v>10</v>
      </c>
      <c r="G10" s="13">
        <v>2</v>
      </c>
      <c r="H10" s="13" t="s">
        <v>10</v>
      </c>
      <c r="I10" s="13">
        <v>2</v>
      </c>
      <c r="J10" s="13" t="s">
        <v>10</v>
      </c>
      <c r="K10" s="13">
        <v>2</v>
      </c>
      <c r="L10" s="13" t="s">
        <v>10</v>
      </c>
      <c r="M10" s="13">
        <v>2</v>
      </c>
      <c r="N10" s="13" t="s">
        <v>10</v>
      </c>
      <c r="O10" s="13">
        <v>2</v>
      </c>
      <c r="P10" s="5"/>
    </row>
    <row r="11" spans="1:16" x14ac:dyDescent="0.25">
      <c r="A11" s="7"/>
      <c r="B11" s="30" t="s">
        <v>38</v>
      </c>
      <c r="C11" s="6">
        <v>43437</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0" t="s">
        <v>39</v>
      </c>
      <c r="C12" s="6">
        <v>43437</v>
      </c>
      <c r="D12" s="13" t="s">
        <v>10</v>
      </c>
      <c r="E12" s="13">
        <v>2</v>
      </c>
      <c r="F12" s="13" t="s">
        <v>10</v>
      </c>
      <c r="G12" s="13">
        <v>2</v>
      </c>
      <c r="H12" s="13" t="s">
        <v>10</v>
      </c>
      <c r="I12" s="13">
        <v>2</v>
      </c>
      <c r="J12" s="13" t="s">
        <v>10</v>
      </c>
      <c r="K12" s="13">
        <v>2</v>
      </c>
      <c r="L12" s="13" t="s">
        <v>10</v>
      </c>
      <c r="M12" s="13">
        <v>2</v>
      </c>
      <c r="N12" s="13" t="s">
        <v>10</v>
      </c>
      <c r="O12" s="13">
        <v>2</v>
      </c>
      <c r="P12" s="5"/>
    </row>
    <row r="13" spans="1:16" x14ac:dyDescent="0.25">
      <c r="A13" s="7"/>
      <c r="B13" s="48"/>
      <c r="C13" s="16"/>
      <c r="D13" s="14"/>
      <c r="E13" s="49"/>
      <c r="F13" s="14"/>
      <c r="G13" s="49"/>
      <c r="H13" s="50"/>
      <c r="I13" s="51"/>
      <c r="J13" s="50"/>
      <c r="K13" s="49"/>
      <c r="L13" s="14"/>
      <c r="M13" s="49"/>
      <c r="N13" s="14"/>
      <c r="O13" s="49"/>
      <c r="P13" s="5"/>
    </row>
    <row r="14" spans="1:16" x14ac:dyDescent="0.25">
      <c r="A14" s="7"/>
      <c r="B14" s="40" t="s">
        <v>40</v>
      </c>
      <c r="C14" s="41"/>
      <c r="D14" s="23">
        <f>COUNT(E9:E12)</f>
        <v>4</v>
      </c>
      <c r="E14" s="23"/>
      <c r="F14" s="23">
        <f>COUNT(G9:G12)</f>
        <v>4</v>
      </c>
      <c r="G14" s="23"/>
      <c r="H14" s="23">
        <f>COUNT(I9:I12)</f>
        <v>4</v>
      </c>
      <c r="I14" s="42"/>
      <c r="J14" s="23">
        <f>COUNT(K9:K12)</f>
        <v>4</v>
      </c>
      <c r="K14" s="23"/>
      <c r="L14" s="23">
        <f>COUNT(M9:M12)</f>
        <v>4</v>
      </c>
      <c r="M14" s="23"/>
      <c r="N14" s="23">
        <f>COUNT(O9:O12)</f>
        <v>4</v>
      </c>
      <c r="O14" s="23"/>
      <c r="P14" s="5"/>
    </row>
    <row r="15" spans="1:16" x14ac:dyDescent="0.25">
      <c r="A15" s="7"/>
      <c r="B15" s="40"/>
      <c r="C15" s="41"/>
      <c r="D15" s="23"/>
      <c r="E15" s="23"/>
      <c r="F15" s="23"/>
      <c r="G15" s="23"/>
      <c r="H15" s="23"/>
      <c r="I15" s="42"/>
      <c r="J15" s="23"/>
      <c r="K15" s="23"/>
      <c r="L15" s="23"/>
      <c r="M15" s="23"/>
      <c r="N15" s="23"/>
      <c r="O15" s="23"/>
      <c r="P15" s="5"/>
    </row>
    <row r="16" spans="1:16" x14ac:dyDescent="0.25">
      <c r="A16" s="7"/>
      <c r="B16" s="40" t="s">
        <v>19</v>
      </c>
      <c r="C16" s="41"/>
      <c r="D16" s="23"/>
      <c r="E16" s="43"/>
      <c r="F16" s="23"/>
      <c r="G16" s="43"/>
      <c r="H16" s="23"/>
      <c r="I16" s="44"/>
      <c r="J16" s="23"/>
      <c r="K16" s="43"/>
      <c r="L16" s="23"/>
      <c r="M16" s="43"/>
      <c r="N16" s="23"/>
      <c r="O16" s="43"/>
      <c r="P16" s="5"/>
    </row>
    <row r="17" spans="1:16" x14ac:dyDescent="0.25">
      <c r="A17" s="7"/>
      <c r="B17" s="40" t="s">
        <v>41</v>
      </c>
      <c r="C17" s="41"/>
      <c r="D17" s="23">
        <f>COUNTIF(E9:E12, "2")</f>
        <v>4</v>
      </c>
      <c r="E17" s="23"/>
      <c r="F17" s="23">
        <f>COUNTIF(G9:G12, "2")</f>
        <v>4</v>
      </c>
      <c r="G17" s="23"/>
      <c r="H17" s="23">
        <f>COUNTIF(I9:I12, "2")</f>
        <v>3</v>
      </c>
      <c r="I17" s="42"/>
      <c r="J17" s="23">
        <f>COUNTIF(K9:K12, "2")</f>
        <v>4</v>
      </c>
      <c r="K17" s="23"/>
      <c r="L17" s="23">
        <f>COUNTIF(M9:M12, "2")</f>
        <v>4</v>
      </c>
      <c r="M17" s="23"/>
      <c r="N17" s="23">
        <f>COUNTIF(O9:O12, "2")</f>
        <v>4</v>
      </c>
      <c r="O17" s="23"/>
      <c r="P17" s="5"/>
    </row>
    <row r="18" spans="1:16" x14ac:dyDescent="0.25">
      <c r="A18" s="7"/>
      <c r="B18" s="40" t="s">
        <v>42</v>
      </c>
      <c r="C18" s="41"/>
      <c r="D18" s="23">
        <f>COUNTIF(E9:E12,"1")</f>
        <v>0</v>
      </c>
      <c r="E18" s="23"/>
      <c r="F18" s="23">
        <f>COUNTIF(G9:G12,"1")</f>
        <v>0</v>
      </c>
      <c r="G18" s="23"/>
      <c r="H18" s="23">
        <f>COUNTIF(I9:I12,"1")</f>
        <v>1</v>
      </c>
      <c r="I18" s="42"/>
      <c r="J18" s="23">
        <f>COUNTIF(K9:K12,"1")</f>
        <v>0</v>
      </c>
      <c r="K18" s="23"/>
      <c r="L18" s="23">
        <f>COUNTIF(M9:M12,"1")</f>
        <v>0</v>
      </c>
      <c r="M18" s="23"/>
      <c r="N18" s="23">
        <f>COUNTIF(O9:O12,"1")</f>
        <v>0</v>
      </c>
      <c r="O18" s="23"/>
      <c r="P18" s="5"/>
    </row>
    <row r="19" spans="1:16" x14ac:dyDescent="0.25">
      <c r="A19" s="7"/>
      <c r="B19" s="40" t="s">
        <v>43</v>
      </c>
      <c r="C19" s="41"/>
      <c r="D19" s="23">
        <f>COUNTIF(E9:E12, "0")</f>
        <v>0</v>
      </c>
      <c r="E19" s="23"/>
      <c r="F19" s="23">
        <f>COUNTIF(G9:G12, "0")</f>
        <v>0</v>
      </c>
      <c r="G19" s="23"/>
      <c r="H19" s="23">
        <f>COUNTIF(I9:I12, "0")</f>
        <v>0</v>
      </c>
      <c r="I19" s="42"/>
      <c r="J19" s="23">
        <f>COUNTIF(K9:K12, "0")</f>
        <v>0</v>
      </c>
      <c r="K19" s="23"/>
      <c r="L19" s="23">
        <f>COUNTIF(M9:M12, "0")</f>
        <v>0</v>
      </c>
      <c r="M19" s="23"/>
      <c r="N19" s="23">
        <f>COUNTIF(O9:O12, "0")</f>
        <v>0</v>
      </c>
      <c r="O19" s="23"/>
      <c r="P19" s="5"/>
    </row>
    <row r="20" spans="1:16" x14ac:dyDescent="0.25">
      <c r="A20" s="7"/>
      <c r="B20" s="40"/>
      <c r="C20" s="41"/>
      <c r="D20" s="23"/>
      <c r="E20" s="23"/>
      <c r="F20" s="23"/>
      <c r="G20" s="23"/>
      <c r="H20" s="23"/>
      <c r="I20" s="42"/>
      <c r="J20" s="23"/>
      <c r="K20" s="23"/>
      <c r="L20" s="23"/>
      <c r="M20" s="23"/>
      <c r="N20" s="23"/>
      <c r="O20" s="23"/>
      <c r="P20" s="5"/>
    </row>
    <row r="21" spans="1:16" x14ac:dyDescent="0.25">
      <c r="A21" s="7"/>
      <c r="B21" s="40" t="s">
        <v>20</v>
      </c>
      <c r="C21" s="41"/>
      <c r="D21" s="45">
        <f>AVERAGE(E9:E12)</f>
        <v>2</v>
      </c>
      <c r="E21" s="45"/>
      <c r="F21" s="45">
        <f>AVERAGE(G9:G12)</f>
        <v>2</v>
      </c>
      <c r="G21" s="45"/>
      <c r="H21" s="45">
        <f>AVERAGE(I9:I12)</f>
        <v>1.75</v>
      </c>
      <c r="I21" s="46"/>
      <c r="J21" s="45">
        <f>AVERAGE(K9:K12)</f>
        <v>2</v>
      </c>
      <c r="K21" s="45"/>
      <c r="L21" s="45">
        <f>AVERAGE(M9:M12)</f>
        <v>2</v>
      </c>
      <c r="M21" s="45"/>
      <c r="N21" s="45">
        <f>AVERAGE(O9:O12)</f>
        <v>2</v>
      </c>
      <c r="O21" s="45"/>
      <c r="P21" s="5"/>
    </row>
    <row r="22" spans="1:16" x14ac:dyDescent="0.25">
      <c r="A22" s="7"/>
      <c r="B22" s="40" t="s">
        <v>21</v>
      </c>
      <c r="C22" s="41"/>
      <c r="D22" s="23">
        <f>MODE(E9:E12)</f>
        <v>2</v>
      </c>
      <c r="E22" s="23"/>
      <c r="F22" s="23">
        <f>MODE(G9:G12)</f>
        <v>2</v>
      </c>
      <c r="G22" s="23"/>
      <c r="H22" s="23">
        <f>MODE(I9:I12)</f>
        <v>2</v>
      </c>
      <c r="I22" s="42"/>
      <c r="J22" s="23">
        <f>MODE(K9:K12)</f>
        <v>2</v>
      </c>
      <c r="K22" s="23"/>
      <c r="L22" s="23">
        <f>MODE(M9:M12)</f>
        <v>2</v>
      </c>
      <c r="M22" s="23"/>
      <c r="N22" s="23">
        <f>MODE(O9:O12)</f>
        <v>2</v>
      </c>
      <c r="O22" s="23"/>
      <c r="P22" s="5"/>
    </row>
    <row r="23" spans="1:16" x14ac:dyDescent="0.25">
      <c r="A23" s="7"/>
      <c r="B23" s="40" t="s">
        <v>22</v>
      </c>
      <c r="C23" s="41"/>
      <c r="D23" s="23">
        <f>MEDIAN(E9:E12)</f>
        <v>2</v>
      </c>
      <c r="E23" s="23"/>
      <c r="F23" s="23">
        <f>MEDIAN(G9:G12)</f>
        <v>2</v>
      </c>
      <c r="G23" s="23"/>
      <c r="H23" s="23">
        <f>MEDIAN(I9:I12)</f>
        <v>2</v>
      </c>
      <c r="I23" s="42"/>
      <c r="J23" s="23">
        <f>MEDIAN(K9:K12)</f>
        <v>2</v>
      </c>
      <c r="K23" s="23"/>
      <c r="L23" s="23">
        <f>MEDIAN(M9:M12)</f>
        <v>2</v>
      </c>
      <c r="M23" s="23"/>
      <c r="N23" s="23">
        <f>MEDIAN(O9:O12)</f>
        <v>2</v>
      </c>
      <c r="O23" s="23"/>
      <c r="P23" s="5"/>
    </row>
    <row r="24" spans="1:16" x14ac:dyDescent="0.25">
      <c r="A24" s="7"/>
      <c r="B24" s="40" t="s">
        <v>23</v>
      </c>
      <c r="C24" s="41"/>
      <c r="D24" s="45">
        <f>_xlfn.STDEV.P(E9:E12)</f>
        <v>0</v>
      </c>
      <c r="E24" s="45"/>
      <c r="F24" s="45">
        <f>_xlfn.STDEV.P(G9:G12)</f>
        <v>0</v>
      </c>
      <c r="G24" s="45"/>
      <c r="H24" s="45">
        <f>_xlfn.STDEV.P(I9:I12)</f>
        <v>0.4330127018922193</v>
      </c>
      <c r="I24" s="46"/>
      <c r="J24" s="45">
        <f>_xlfn.STDEV.P(K9:K12)</f>
        <v>0</v>
      </c>
      <c r="K24" s="45"/>
      <c r="L24" s="45">
        <f>_xlfn.STDEV.P(M9:M12)</f>
        <v>0</v>
      </c>
      <c r="M24" s="45"/>
      <c r="N24" s="45">
        <f>_xlfn.STDEV.P(O9:O12)</f>
        <v>0</v>
      </c>
      <c r="O24" s="45"/>
      <c r="P24" s="5"/>
    </row>
    <row r="25" spans="1:16" x14ac:dyDescent="0.25">
      <c r="A25" s="7"/>
      <c r="B25" s="40"/>
      <c r="C25" s="41"/>
      <c r="D25" s="23"/>
      <c r="E25" s="23"/>
      <c r="F25" s="23"/>
      <c r="G25" s="23"/>
      <c r="H25" s="23"/>
      <c r="I25" s="42"/>
      <c r="J25" s="23"/>
      <c r="K25" s="23"/>
      <c r="L25" s="23"/>
      <c r="M25" s="23"/>
      <c r="N25" s="23"/>
      <c r="O25" s="23"/>
      <c r="P25" s="5"/>
    </row>
    <row r="26" spans="1:16" x14ac:dyDescent="0.25">
      <c r="A26" s="7"/>
      <c r="B26" s="40" t="s">
        <v>24</v>
      </c>
      <c r="C26" s="41"/>
      <c r="D26" s="47">
        <f>(D17+D18)/D14</f>
        <v>1</v>
      </c>
      <c r="E26" s="23"/>
      <c r="F26" s="47">
        <f>(F17+F18)/F14</f>
        <v>1</v>
      </c>
      <c r="G26" s="23"/>
      <c r="H26" s="47">
        <f>(H17+H18)/H14</f>
        <v>1</v>
      </c>
      <c r="I26" s="42"/>
      <c r="J26" s="47">
        <f>(J17+J18)/J14</f>
        <v>1</v>
      </c>
      <c r="K26" s="23"/>
      <c r="L26" s="47">
        <f>(L17+L18)/L14</f>
        <v>1</v>
      </c>
      <c r="M26" s="23"/>
      <c r="N26" s="47">
        <f>(N17+N18)/N14</f>
        <v>1</v>
      </c>
      <c r="O26" s="23"/>
      <c r="P26" s="5"/>
    </row>
  </sheetData>
  <mergeCells count="2">
    <mergeCell ref="A1:H2"/>
    <mergeCell ref="B5:C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26</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0" t="s">
        <v>38</v>
      </c>
      <c r="C9" s="6">
        <v>43584</v>
      </c>
      <c r="D9" s="13" t="s">
        <v>10</v>
      </c>
      <c r="E9" s="13">
        <v>2</v>
      </c>
      <c r="F9" s="13" t="s">
        <v>10</v>
      </c>
      <c r="G9" s="13">
        <v>2</v>
      </c>
      <c r="H9" s="13" t="s">
        <v>10</v>
      </c>
      <c r="I9" s="13">
        <v>2</v>
      </c>
      <c r="J9" s="13" t="s">
        <v>10</v>
      </c>
      <c r="K9" s="13">
        <v>2</v>
      </c>
      <c r="L9" s="13" t="s">
        <v>10</v>
      </c>
      <c r="M9" s="13">
        <v>2</v>
      </c>
      <c r="N9" s="13" t="s">
        <v>10</v>
      </c>
      <c r="O9" s="13">
        <v>2</v>
      </c>
      <c r="P9" s="5"/>
    </row>
    <row r="10" spans="1:16" x14ac:dyDescent="0.25">
      <c r="A10" s="7"/>
      <c r="B10" s="30" t="s">
        <v>38</v>
      </c>
      <c r="C10" s="6">
        <v>43584</v>
      </c>
      <c r="D10" s="13" t="s">
        <v>10</v>
      </c>
      <c r="E10" s="13">
        <v>2</v>
      </c>
      <c r="F10" s="13" t="s">
        <v>10</v>
      </c>
      <c r="G10" s="13">
        <v>2</v>
      </c>
      <c r="H10" s="13" t="s">
        <v>10</v>
      </c>
      <c r="I10" s="13">
        <v>2</v>
      </c>
      <c r="J10" s="13" t="s">
        <v>10</v>
      </c>
      <c r="K10" s="13">
        <v>2</v>
      </c>
      <c r="L10" s="13" t="s">
        <v>10</v>
      </c>
      <c r="M10" s="13">
        <v>2</v>
      </c>
      <c r="N10" s="13" t="s">
        <v>10</v>
      </c>
      <c r="O10" s="13">
        <v>2</v>
      </c>
      <c r="P10" s="5"/>
    </row>
    <row r="11" spans="1:16" x14ac:dyDescent="0.25">
      <c r="A11" s="7"/>
      <c r="B11" s="30" t="s">
        <v>38</v>
      </c>
      <c r="C11" s="6">
        <v>43584</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8" t="s">
        <v>39</v>
      </c>
      <c r="C12" s="27">
        <v>43584</v>
      </c>
      <c r="D12" s="22" t="s">
        <v>10</v>
      </c>
      <c r="E12" s="22">
        <v>2</v>
      </c>
      <c r="F12" s="22" t="s">
        <v>10</v>
      </c>
      <c r="G12" s="22">
        <v>2</v>
      </c>
      <c r="H12" s="22" t="s">
        <v>10</v>
      </c>
      <c r="I12" s="22">
        <v>2</v>
      </c>
      <c r="J12" s="22" t="s">
        <v>10</v>
      </c>
      <c r="K12" s="22">
        <v>2</v>
      </c>
      <c r="L12" s="22" t="s">
        <v>10</v>
      </c>
      <c r="M12" s="22">
        <v>2</v>
      </c>
      <c r="N12" s="22" t="s">
        <v>10</v>
      </c>
      <c r="O12" s="22">
        <v>2</v>
      </c>
      <c r="P12" s="5"/>
    </row>
    <row r="13" spans="1:16" x14ac:dyDescent="0.25">
      <c r="A13" s="7"/>
      <c r="B13" s="30" t="s">
        <v>39</v>
      </c>
      <c r="C13" s="6">
        <v>43584</v>
      </c>
      <c r="D13" s="13" t="s">
        <v>10</v>
      </c>
      <c r="E13" s="13">
        <v>2</v>
      </c>
      <c r="F13" s="13" t="s">
        <v>10</v>
      </c>
      <c r="G13" s="13">
        <v>2</v>
      </c>
      <c r="H13" s="13" t="s">
        <v>10</v>
      </c>
      <c r="I13" s="13">
        <v>2</v>
      </c>
      <c r="J13" s="13" t="s">
        <v>10</v>
      </c>
      <c r="K13" s="13">
        <v>2</v>
      </c>
      <c r="L13" s="13" t="s">
        <v>10</v>
      </c>
      <c r="M13" s="13">
        <v>2</v>
      </c>
      <c r="N13" s="13" t="s">
        <v>10</v>
      </c>
      <c r="O13" s="13">
        <v>2</v>
      </c>
      <c r="P13" s="5"/>
    </row>
    <row r="14" spans="1:16" x14ac:dyDescent="0.25">
      <c r="A14" s="7"/>
      <c r="B14" s="48"/>
      <c r="C14" s="16"/>
      <c r="D14" s="14"/>
      <c r="E14" s="49"/>
      <c r="F14" s="14"/>
      <c r="G14" s="49"/>
      <c r="H14" s="50"/>
      <c r="I14" s="51"/>
      <c r="J14" s="50"/>
      <c r="K14" s="49"/>
      <c r="L14" s="14"/>
      <c r="M14" s="49"/>
      <c r="N14" s="14"/>
      <c r="O14" s="49"/>
      <c r="P14" s="5"/>
    </row>
    <row r="15" spans="1:16" x14ac:dyDescent="0.25">
      <c r="A15" s="7"/>
      <c r="B15" s="40" t="s">
        <v>40</v>
      </c>
      <c r="C15" s="41"/>
      <c r="D15" s="23">
        <f>COUNT(E9:E13)</f>
        <v>5</v>
      </c>
      <c r="E15" s="23"/>
      <c r="F15" s="23">
        <f>COUNT(G9:G13)</f>
        <v>5</v>
      </c>
      <c r="G15" s="23"/>
      <c r="H15" s="23">
        <f>COUNT(I9:I13)</f>
        <v>5</v>
      </c>
      <c r="I15" s="42"/>
      <c r="J15" s="23">
        <f>COUNT(K9:K13)</f>
        <v>5</v>
      </c>
      <c r="K15" s="23"/>
      <c r="L15" s="23">
        <f>COUNT(M9:M13)</f>
        <v>5</v>
      </c>
      <c r="M15" s="23"/>
      <c r="N15" s="23">
        <f>COUNT(O9:O13)</f>
        <v>5</v>
      </c>
      <c r="O15" s="23"/>
      <c r="P15" s="5"/>
    </row>
    <row r="16" spans="1:16" x14ac:dyDescent="0.25">
      <c r="A16" s="7"/>
      <c r="B16" s="40"/>
      <c r="C16" s="41"/>
      <c r="D16" s="23"/>
      <c r="E16" s="23"/>
      <c r="F16" s="23"/>
      <c r="G16" s="23"/>
      <c r="H16" s="23"/>
      <c r="I16" s="42"/>
      <c r="J16" s="23"/>
      <c r="K16" s="23"/>
      <c r="L16" s="23"/>
      <c r="M16" s="23"/>
      <c r="N16" s="23"/>
      <c r="O16" s="23"/>
      <c r="P16" s="5"/>
    </row>
    <row r="17" spans="1:16" x14ac:dyDescent="0.25">
      <c r="A17" s="7"/>
      <c r="B17" s="40" t="s">
        <v>19</v>
      </c>
      <c r="C17" s="41"/>
      <c r="D17" s="23"/>
      <c r="E17" s="43"/>
      <c r="F17" s="23"/>
      <c r="G17" s="43"/>
      <c r="H17" s="23"/>
      <c r="I17" s="44"/>
      <c r="J17" s="23"/>
      <c r="K17" s="43"/>
      <c r="L17" s="23"/>
      <c r="M17" s="43"/>
      <c r="N17" s="23"/>
      <c r="O17" s="43"/>
      <c r="P17" s="5"/>
    </row>
    <row r="18" spans="1:16" x14ac:dyDescent="0.25">
      <c r="A18" s="7"/>
      <c r="B18" s="40" t="s">
        <v>41</v>
      </c>
      <c r="C18" s="41"/>
      <c r="D18" s="23">
        <f>COUNTIF(E9:E13, "2")</f>
        <v>5</v>
      </c>
      <c r="E18" s="23"/>
      <c r="F18" s="23">
        <f>COUNTIF(G9:G13, "2")</f>
        <v>5</v>
      </c>
      <c r="G18" s="23"/>
      <c r="H18" s="23">
        <f>COUNTIF(I9:I13, "2")</f>
        <v>5</v>
      </c>
      <c r="I18" s="42"/>
      <c r="J18" s="23">
        <f>COUNTIF(K9:K13, "2")</f>
        <v>5</v>
      </c>
      <c r="K18" s="23"/>
      <c r="L18" s="23">
        <f>COUNTIF(M9:M13, "2")</f>
        <v>5</v>
      </c>
      <c r="M18" s="23"/>
      <c r="N18" s="23">
        <f>COUNTIF(O9:O13, "2")</f>
        <v>5</v>
      </c>
      <c r="O18" s="23"/>
      <c r="P18" s="5"/>
    </row>
    <row r="19" spans="1:16" x14ac:dyDescent="0.25">
      <c r="A19" s="7"/>
      <c r="B19" s="40" t="s">
        <v>42</v>
      </c>
      <c r="C19" s="41"/>
      <c r="D19" s="23">
        <f>COUNTIF(E9:E13,"1")</f>
        <v>0</v>
      </c>
      <c r="E19" s="23"/>
      <c r="F19" s="23">
        <f>COUNTIF(G9:G13,"1")</f>
        <v>0</v>
      </c>
      <c r="G19" s="23"/>
      <c r="H19" s="23">
        <f>COUNTIF(I9:I13,"1")</f>
        <v>0</v>
      </c>
      <c r="I19" s="42"/>
      <c r="J19" s="23">
        <f>COUNTIF(K9:K13,"1")</f>
        <v>0</v>
      </c>
      <c r="K19" s="23"/>
      <c r="L19" s="23">
        <f>COUNTIF(M9:M13,"1")</f>
        <v>0</v>
      </c>
      <c r="M19" s="23"/>
      <c r="N19" s="23">
        <f>COUNTIF(O9:O13,"1")</f>
        <v>0</v>
      </c>
      <c r="O19" s="23"/>
      <c r="P19" s="5"/>
    </row>
    <row r="20" spans="1:16" x14ac:dyDescent="0.25">
      <c r="A20" s="7"/>
      <c r="B20" s="40" t="s">
        <v>43</v>
      </c>
      <c r="C20" s="41"/>
      <c r="D20" s="23">
        <f>COUNTIF(E9:E13, "0")</f>
        <v>0</v>
      </c>
      <c r="E20" s="23"/>
      <c r="F20" s="23">
        <f>COUNTIF(G9:G13, "0")</f>
        <v>0</v>
      </c>
      <c r="G20" s="23"/>
      <c r="H20" s="23">
        <f>COUNTIF(I9:I13, "0")</f>
        <v>0</v>
      </c>
      <c r="I20" s="42"/>
      <c r="J20" s="23">
        <f>COUNTIF(K9:K13, "0")</f>
        <v>0</v>
      </c>
      <c r="K20" s="23"/>
      <c r="L20" s="23">
        <f>COUNTIF(M9:M13, "0")</f>
        <v>0</v>
      </c>
      <c r="M20" s="23"/>
      <c r="N20" s="23">
        <f>COUNTIF(O9:O13, "0")</f>
        <v>0</v>
      </c>
      <c r="O20" s="23"/>
      <c r="P20" s="5"/>
    </row>
    <row r="21" spans="1:16" x14ac:dyDescent="0.25">
      <c r="A21" s="7"/>
      <c r="B21" s="40"/>
      <c r="C21" s="41"/>
      <c r="D21" s="23"/>
      <c r="E21" s="23"/>
      <c r="F21" s="23"/>
      <c r="G21" s="23"/>
      <c r="H21" s="23"/>
      <c r="I21" s="42"/>
      <c r="J21" s="23"/>
      <c r="K21" s="23"/>
      <c r="L21" s="23"/>
      <c r="M21" s="23"/>
      <c r="N21" s="23"/>
      <c r="O21" s="23"/>
      <c r="P21" s="5"/>
    </row>
    <row r="22" spans="1:16" x14ac:dyDescent="0.25">
      <c r="A22" s="7"/>
      <c r="B22" s="40" t="s">
        <v>20</v>
      </c>
      <c r="C22" s="41"/>
      <c r="D22" s="45">
        <f>AVERAGE(E9:E13)</f>
        <v>2</v>
      </c>
      <c r="E22" s="45"/>
      <c r="F22" s="45">
        <f>AVERAGE(G9:G13)</f>
        <v>2</v>
      </c>
      <c r="G22" s="45"/>
      <c r="H22" s="45">
        <f>AVERAGE(I9:I13)</f>
        <v>2</v>
      </c>
      <c r="I22" s="46"/>
      <c r="J22" s="45">
        <f>AVERAGE(K9:K13)</f>
        <v>2</v>
      </c>
      <c r="K22" s="45"/>
      <c r="L22" s="45">
        <f>AVERAGE(M9:M13)</f>
        <v>2</v>
      </c>
      <c r="M22" s="45"/>
      <c r="N22" s="45">
        <f>AVERAGE(O9:O13)</f>
        <v>2</v>
      </c>
      <c r="O22" s="45"/>
      <c r="P22" s="5"/>
    </row>
    <row r="23" spans="1:16" x14ac:dyDescent="0.25">
      <c r="A23" s="7"/>
      <c r="B23" s="40" t="s">
        <v>21</v>
      </c>
      <c r="C23" s="41"/>
      <c r="D23" s="23">
        <f>MODE(E9:E13)</f>
        <v>2</v>
      </c>
      <c r="E23" s="23"/>
      <c r="F23" s="23">
        <f>MODE(G9:G13)</f>
        <v>2</v>
      </c>
      <c r="G23" s="23"/>
      <c r="H23" s="23">
        <f>MODE(I9:I13)</f>
        <v>2</v>
      </c>
      <c r="I23" s="42"/>
      <c r="J23" s="23">
        <f>MODE(K9:K13)</f>
        <v>2</v>
      </c>
      <c r="K23" s="23"/>
      <c r="L23" s="23">
        <f>MODE(M9:M13)</f>
        <v>2</v>
      </c>
      <c r="M23" s="23"/>
      <c r="N23" s="23">
        <f>MODE(O9:O13)</f>
        <v>2</v>
      </c>
      <c r="O23" s="23"/>
      <c r="P23" s="5"/>
    </row>
    <row r="24" spans="1:16" x14ac:dyDescent="0.25">
      <c r="A24" s="7"/>
      <c r="B24" s="40" t="s">
        <v>22</v>
      </c>
      <c r="C24" s="41"/>
      <c r="D24" s="23">
        <f>MEDIAN(E9:E13)</f>
        <v>2</v>
      </c>
      <c r="E24" s="23"/>
      <c r="F24" s="23">
        <f>MEDIAN(G9:G13)</f>
        <v>2</v>
      </c>
      <c r="G24" s="23"/>
      <c r="H24" s="23">
        <f>MEDIAN(I9:I13)</f>
        <v>2</v>
      </c>
      <c r="I24" s="42"/>
      <c r="J24" s="23">
        <f>MEDIAN(K9:K13)</f>
        <v>2</v>
      </c>
      <c r="K24" s="23"/>
      <c r="L24" s="23">
        <f>MEDIAN(M9:M13)</f>
        <v>2</v>
      </c>
      <c r="M24" s="23"/>
      <c r="N24" s="23">
        <f>MEDIAN(O9:O13)</f>
        <v>2</v>
      </c>
      <c r="O24" s="23"/>
      <c r="P24" s="5"/>
    </row>
    <row r="25" spans="1:16" x14ac:dyDescent="0.25">
      <c r="A25" s="7"/>
      <c r="B25" s="40" t="s">
        <v>23</v>
      </c>
      <c r="C25" s="41"/>
      <c r="D25" s="45">
        <f>_xlfn.STDEV.P(E9:E13)</f>
        <v>0</v>
      </c>
      <c r="E25" s="45"/>
      <c r="F25" s="45">
        <f>_xlfn.STDEV.P(G9:G13)</f>
        <v>0</v>
      </c>
      <c r="G25" s="45"/>
      <c r="H25" s="45">
        <f>_xlfn.STDEV.P(I9:I13)</f>
        <v>0</v>
      </c>
      <c r="I25" s="46"/>
      <c r="J25" s="45">
        <f>_xlfn.STDEV.P(K9:K13)</f>
        <v>0</v>
      </c>
      <c r="K25" s="45"/>
      <c r="L25" s="45">
        <f>_xlfn.STDEV.P(M9:M13)</f>
        <v>0</v>
      </c>
      <c r="M25" s="45"/>
      <c r="N25" s="45">
        <f>_xlfn.STDEV.P(O9:O13)</f>
        <v>0</v>
      </c>
      <c r="O25" s="45"/>
      <c r="P25" s="5"/>
    </row>
    <row r="26" spans="1:16" x14ac:dyDescent="0.25">
      <c r="A26" s="7"/>
      <c r="B26" s="40"/>
      <c r="C26" s="41"/>
      <c r="D26" s="23"/>
      <c r="E26" s="23"/>
      <c r="F26" s="23"/>
      <c r="G26" s="23"/>
      <c r="H26" s="23"/>
      <c r="I26" s="42"/>
      <c r="J26" s="23"/>
      <c r="K26" s="23"/>
      <c r="L26" s="23"/>
      <c r="M26" s="23"/>
      <c r="N26" s="23"/>
      <c r="O26" s="23"/>
      <c r="P26" s="5"/>
    </row>
    <row r="27" spans="1:16" x14ac:dyDescent="0.25">
      <c r="A27" s="7"/>
      <c r="B27" s="40" t="s">
        <v>24</v>
      </c>
      <c r="C27" s="41"/>
      <c r="D27" s="47">
        <f>(D18+D19)/D15</f>
        <v>1</v>
      </c>
      <c r="E27" s="23"/>
      <c r="F27" s="47">
        <f>(F18+F19)/F15</f>
        <v>1</v>
      </c>
      <c r="G27" s="23"/>
      <c r="H27" s="47">
        <f>(H18+H19)/H15</f>
        <v>1</v>
      </c>
      <c r="I27" s="42"/>
      <c r="J27" s="47">
        <f>(J18+J19)/J15</f>
        <v>1</v>
      </c>
      <c r="K27" s="23"/>
      <c r="L27" s="47">
        <f>(L18+L19)/L15</f>
        <v>1</v>
      </c>
      <c r="M27" s="23"/>
      <c r="N27" s="47">
        <f>(N18+N19)/N15</f>
        <v>1</v>
      </c>
      <c r="O27" s="23"/>
      <c r="P27" s="5"/>
    </row>
  </sheetData>
  <mergeCells count="2">
    <mergeCell ref="A1:H2"/>
    <mergeCell ref="B5:C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27</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s="11" customFormat="1" x14ac:dyDescent="0.25">
      <c r="A9" s="39"/>
      <c r="B9" s="30" t="s">
        <v>18</v>
      </c>
      <c r="C9" s="6">
        <v>43437</v>
      </c>
      <c r="D9" s="13" t="s">
        <v>10</v>
      </c>
      <c r="E9" s="13">
        <v>2</v>
      </c>
      <c r="F9" s="13" t="s">
        <v>10</v>
      </c>
      <c r="G9" s="13">
        <v>2</v>
      </c>
      <c r="H9" s="13" t="s">
        <v>10</v>
      </c>
      <c r="I9" s="13">
        <v>2</v>
      </c>
      <c r="J9" s="13" t="s">
        <v>10</v>
      </c>
      <c r="K9" s="13">
        <v>2</v>
      </c>
      <c r="L9" s="13" t="s">
        <v>10</v>
      </c>
      <c r="M9" s="13">
        <v>2</v>
      </c>
      <c r="N9" s="13" t="s">
        <v>11</v>
      </c>
      <c r="O9" s="13">
        <v>1</v>
      </c>
      <c r="P9" s="20"/>
    </row>
    <row r="10" spans="1:16" x14ac:dyDescent="0.25">
      <c r="A10" s="7"/>
      <c r="B10" s="48"/>
      <c r="C10" s="16"/>
      <c r="D10" s="14"/>
      <c r="E10" s="49"/>
      <c r="F10" s="14"/>
      <c r="G10" s="49"/>
      <c r="H10" s="50"/>
      <c r="I10" s="51"/>
      <c r="J10" s="50"/>
      <c r="K10" s="49"/>
      <c r="L10" s="14"/>
      <c r="M10" s="49"/>
      <c r="N10" s="14"/>
      <c r="O10" s="49"/>
      <c r="P10" s="5"/>
    </row>
    <row r="11" spans="1:16" x14ac:dyDescent="0.25">
      <c r="A11" s="7"/>
      <c r="B11" s="40" t="s">
        <v>40</v>
      </c>
      <c r="C11" s="41"/>
      <c r="D11" s="23">
        <f>COUNT(E9)</f>
        <v>1</v>
      </c>
      <c r="E11" s="23"/>
      <c r="F11" s="23">
        <f>COUNT(G9)</f>
        <v>1</v>
      </c>
      <c r="G11" s="23"/>
      <c r="H11" s="23">
        <f>COUNT(I9)</f>
        <v>1</v>
      </c>
      <c r="I11" s="42"/>
      <c r="J11" s="23">
        <f>COUNT(K9)</f>
        <v>1</v>
      </c>
      <c r="K11" s="23"/>
      <c r="L11" s="23">
        <f>COUNT(M9)</f>
        <v>1</v>
      </c>
      <c r="M11" s="23"/>
      <c r="N11" s="23">
        <f>COUNT(O9)</f>
        <v>1</v>
      </c>
      <c r="O11" s="23"/>
      <c r="P11" s="5"/>
    </row>
    <row r="12" spans="1:16" x14ac:dyDescent="0.25">
      <c r="A12" s="7"/>
      <c r="B12" s="40"/>
      <c r="C12" s="41"/>
      <c r="D12" s="23"/>
      <c r="E12" s="23"/>
      <c r="F12" s="23"/>
      <c r="G12" s="23"/>
      <c r="H12" s="23"/>
      <c r="I12" s="42"/>
      <c r="J12" s="23"/>
      <c r="K12" s="23"/>
      <c r="L12" s="23"/>
      <c r="M12" s="23"/>
      <c r="N12" s="23"/>
      <c r="O12" s="23"/>
      <c r="P12" s="5"/>
    </row>
    <row r="13" spans="1:16" x14ac:dyDescent="0.25">
      <c r="A13" s="7"/>
      <c r="B13" s="40" t="s">
        <v>19</v>
      </c>
      <c r="C13" s="41"/>
      <c r="D13" s="23"/>
      <c r="E13" s="43"/>
      <c r="F13" s="23"/>
      <c r="G13" s="43"/>
      <c r="H13" s="23"/>
      <c r="I13" s="44"/>
      <c r="J13" s="23"/>
      <c r="K13" s="43"/>
      <c r="L13" s="23"/>
      <c r="M13" s="43"/>
      <c r="N13" s="23"/>
      <c r="O13" s="43"/>
      <c r="P13" s="5"/>
    </row>
    <row r="14" spans="1:16" x14ac:dyDescent="0.25">
      <c r="A14" s="7"/>
      <c r="B14" s="40" t="s">
        <v>41</v>
      </c>
      <c r="C14" s="41"/>
      <c r="D14" s="23">
        <f>COUNTIF(E9, "2")</f>
        <v>1</v>
      </c>
      <c r="E14" s="23"/>
      <c r="F14" s="23">
        <f>COUNTIF(G9, "2")</f>
        <v>1</v>
      </c>
      <c r="G14" s="23"/>
      <c r="H14" s="23">
        <f>COUNTIF(I9, "2")</f>
        <v>1</v>
      </c>
      <c r="I14" s="42"/>
      <c r="J14" s="23">
        <f>COUNTIF(K9, "2")</f>
        <v>1</v>
      </c>
      <c r="K14" s="23"/>
      <c r="L14" s="23">
        <f>COUNTIF(M9, "2")</f>
        <v>1</v>
      </c>
      <c r="M14" s="23"/>
      <c r="N14" s="23">
        <f>COUNTIF(O9, "2")</f>
        <v>0</v>
      </c>
      <c r="O14" s="23"/>
      <c r="P14" s="5"/>
    </row>
    <row r="15" spans="1:16" x14ac:dyDescent="0.25">
      <c r="A15" s="7"/>
      <c r="B15" s="40" t="s">
        <v>42</v>
      </c>
      <c r="C15" s="41"/>
      <c r="D15" s="23">
        <f>COUNTIF(E9,"1")</f>
        <v>0</v>
      </c>
      <c r="E15" s="23"/>
      <c r="F15" s="23">
        <f>COUNTIF(G9,"1")</f>
        <v>0</v>
      </c>
      <c r="G15" s="23"/>
      <c r="H15" s="23">
        <f>COUNTIF(I9,"1")</f>
        <v>0</v>
      </c>
      <c r="I15" s="42"/>
      <c r="J15" s="23">
        <f>COUNTIF(K9,"1")</f>
        <v>0</v>
      </c>
      <c r="K15" s="23"/>
      <c r="L15" s="23">
        <f>COUNTIF(M9,"1")</f>
        <v>0</v>
      </c>
      <c r="M15" s="23"/>
      <c r="N15" s="23">
        <f>COUNTIF(O9,"1")</f>
        <v>1</v>
      </c>
      <c r="O15" s="23"/>
      <c r="P15" s="5"/>
    </row>
    <row r="16" spans="1:16" x14ac:dyDescent="0.25">
      <c r="A16" s="7"/>
      <c r="B16" s="40" t="s">
        <v>43</v>
      </c>
      <c r="C16" s="41"/>
      <c r="D16" s="23">
        <f>COUNTIF(E9, "0")</f>
        <v>0</v>
      </c>
      <c r="E16" s="23"/>
      <c r="F16" s="23">
        <f>COUNTIF(G9, "0")</f>
        <v>0</v>
      </c>
      <c r="G16" s="23"/>
      <c r="H16" s="23">
        <f>COUNTIF(I9, "0")</f>
        <v>0</v>
      </c>
      <c r="I16" s="42"/>
      <c r="J16" s="23">
        <f>COUNTIF(K9, "0")</f>
        <v>0</v>
      </c>
      <c r="K16" s="23"/>
      <c r="L16" s="23">
        <f>COUNTIF(M9, "0")</f>
        <v>0</v>
      </c>
      <c r="M16" s="23"/>
      <c r="N16" s="23">
        <f>COUNTIF(O9, "0")</f>
        <v>0</v>
      </c>
      <c r="O16" s="23"/>
      <c r="P16" s="5"/>
    </row>
    <row r="17" spans="1:16" x14ac:dyDescent="0.25">
      <c r="A17" s="7"/>
      <c r="B17" s="40"/>
      <c r="C17" s="41"/>
      <c r="D17" s="23"/>
      <c r="E17" s="23"/>
      <c r="F17" s="23"/>
      <c r="G17" s="23"/>
      <c r="H17" s="23"/>
      <c r="I17" s="42"/>
      <c r="J17" s="23"/>
      <c r="K17" s="23"/>
      <c r="L17" s="23"/>
      <c r="M17" s="23"/>
      <c r="N17" s="23"/>
      <c r="O17" s="23"/>
      <c r="P17" s="5"/>
    </row>
    <row r="18" spans="1:16" x14ac:dyDescent="0.25">
      <c r="A18" s="7"/>
      <c r="B18" s="40" t="s">
        <v>20</v>
      </c>
      <c r="C18" s="41"/>
      <c r="D18" s="45">
        <f>AVERAGE(E9)</f>
        <v>2</v>
      </c>
      <c r="E18" s="45"/>
      <c r="F18" s="45">
        <f>AVERAGE(G9)</f>
        <v>2</v>
      </c>
      <c r="G18" s="45"/>
      <c r="H18" s="45">
        <f>AVERAGE(I9)</f>
        <v>2</v>
      </c>
      <c r="I18" s="46"/>
      <c r="J18" s="45">
        <f>AVERAGE(K9)</f>
        <v>2</v>
      </c>
      <c r="K18" s="45"/>
      <c r="L18" s="45">
        <f>AVERAGE(M9)</f>
        <v>2</v>
      </c>
      <c r="M18" s="45"/>
      <c r="N18" s="45">
        <f>AVERAGE(O9)</f>
        <v>1</v>
      </c>
      <c r="O18" s="45"/>
      <c r="P18" s="5"/>
    </row>
    <row r="19" spans="1:16" x14ac:dyDescent="0.25">
      <c r="A19" s="7"/>
      <c r="B19" s="40" t="s">
        <v>21</v>
      </c>
      <c r="C19" s="41"/>
      <c r="D19" s="23" t="e">
        <f>MODE(E9)</f>
        <v>#N/A</v>
      </c>
      <c r="E19" s="23"/>
      <c r="F19" s="23" t="e">
        <f>MODE(G9)</f>
        <v>#N/A</v>
      </c>
      <c r="G19" s="23"/>
      <c r="H19" s="23" t="e">
        <f>MODE(I9)</f>
        <v>#N/A</v>
      </c>
      <c r="I19" s="42"/>
      <c r="J19" s="23" t="e">
        <f>MODE(K9)</f>
        <v>#N/A</v>
      </c>
      <c r="K19" s="23"/>
      <c r="L19" s="23" t="e">
        <f>MODE(M9)</f>
        <v>#N/A</v>
      </c>
      <c r="M19" s="23"/>
      <c r="N19" s="23" t="e">
        <f>MODE(O9)</f>
        <v>#N/A</v>
      </c>
      <c r="O19" s="23"/>
      <c r="P19" s="5"/>
    </row>
    <row r="20" spans="1:16" x14ac:dyDescent="0.25">
      <c r="A20" s="7"/>
      <c r="B20" s="40" t="s">
        <v>22</v>
      </c>
      <c r="C20" s="41"/>
      <c r="D20" s="23">
        <f>MEDIAN(E9)</f>
        <v>2</v>
      </c>
      <c r="E20" s="23"/>
      <c r="F20" s="23">
        <f>MEDIAN(G9)</f>
        <v>2</v>
      </c>
      <c r="G20" s="23"/>
      <c r="H20" s="23">
        <f>MEDIAN(I9)</f>
        <v>2</v>
      </c>
      <c r="I20" s="42"/>
      <c r="J20" s="23">
        <f>MEDIAN(K9)</f>
        <v>2</v>
      </c>
      <c r="K20" s="23"/>
      <c r="L20" s="23">
        <f>MEDIAN(M9)</f>
        <v>2</v>
      </c>
      <c r="M20" s="23"/>
      <c r="N20" s="23">
        <f>MEDIAN(O9)</f>
        <v>1</v>
      </c>
      <c r="O20" s="23"/>
      <c r="P20" s="5"/>
    </row>
    <row r="21" spans="1:16" x14ac:dyDescent="0.25">
      <c r="A21" s="7"/>
      <c r="B21" s="40" t="s">
        <v>23</v>
      </c>
      <c r="C21" s="41"/>
      <c r="D21" s="45">
        <f>_xlfn.STDEV.P(E9)</f>
        <v>0</v>
      </c>
      <c r="E21" s="45"/>
      <c r="F21" s="45">
        <f>_xlfn.STDEV.P(G9)</f>
        <v>0</v>
      </c>
      <c r="G21" s="45"/>
      <c r="H21" s="45">
        <f>_xlfn.STDEV.P(I9)</f>
        <v>0</v>
      </c>
      <c r="I21" s="46"/>
      <c r="J21" s="45">
        <f>_xlfn.STDEV.P(K9)</f>
        <v>0</v>
      </c>
      <c r="K21" s="45"/>
      <c r="L21" s="45">
        <f>_xlfn.STDEV.P(M9)</f>
        <v>0</v>
      </c>
      <c r="M21" s="45"/>
      <c r="N21" s="45">
        <f>_xlfn.STDEV.P(O9)</f>
        <v>0</v>
      </c>
      <c r="O21" s="45"/>
      <c r="P21" s="5"/>
    </row>
    <row r="22" spans="1:16" x14ac:dyDescent="0.25">
      <c r="A22" s="7"/>
      <c r="B22" s="40"/>
      <c r="C22" s="41"/>
      <c r="D22" s="23"/>
      <c r="E22" s="23"/>
      <c r="F22" s="23"/>
      <c r="G22" s="23"/>
      <c r="H22" s="23"/>
      <c r="I22" s="42"/>
      <c r="J22" s="23"/>
      <c r="K22" s="23"/>
      <c r="L22" s="23"/>
      <c r="M22" s="23"/>
      <c r="N22" s="23"/>
      <c r="O22" s="23"/>
      <c r="P22" s="5"/>
    </row>
    <row r="23" spans="1:16" x14ac:dyDescent="0.25">
      <c r="A23" s="7"/>
      <c r="B23" s="40" t="s">
        <v>24</v>
      </c>
      <c r="C23" s="41"/>
      <c r="D23" s="47">
        <f>(D14+D15)/D11</f>
        <v>1</v>
      </c>
      <c r="E23" s="23"/>
      <c r="F23" s="47">
        <f>(F14+F15)/F11</f>
        <v>1</v>
      </c>
      <c r="G23" s="23"/>
      <c r="H23" s="47">
        <f>(H14+H15)/H11</f>
        <v>1</v>
      </c>
      <c r="I23" s="42"/>
      <c r="J23" s="47">
        <f>(J14+J15)/J11</f>
        <v>1</v>
      </c>
      <c r="K23" s="23"/>
      <c r="L23" s="47">
        <f>(L14+L15)/L11</f>
        <v>1</v>
      </c>
      <c r="M23" s="23"/>
      <c r="N23" s="47">
        <f>(N14+N15)/N11</f>
        <v>1</v>
      </c>
      <c r="O23" s="23"/>
      <c r="P23" s="5"/>
    </row>
  </sheetData>
  <mergeCells count="2">
    <mergeCell ref="A1:H2"/>
    <mergeCell ref="B5:C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D11" sqref="D11"/>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26</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s="11" customFormat="1" x14ac:dyDescent="0.25">
      <c r="A9" s="39"/>
      <c r="B9" s="30" t="s">
        <v>18</v>
      </c>
      <c r="C9" s="6">
        <v>43584</v>
      </c>
      <c r="D9" s="13" t="s">
        <v>10</v>
      </c>
      <c r="E9" s="13">
        <v>2</v>
      </c>
      <c r="F9" s="13" t="s">
        <v>10</v>
      </c>
      <c r="G9" s="13">
        <v>2</v>
      </c>
      <c r="H9" s="13" t="s">
        <v>10</v>
      </c>
      <c r="I9" s="13">
        <v>2</v>
      </c>
      <c r="J9" s="13" t="s">
        <v>10</v>
      </c>
      <c r="K9" s="13">
        <v>2</v>
      </c>
      <c r="L9" s="13" t="s">
        <v>10</v>
      </c>
      <c r="M9" s="13">
        <v>2</v>
      </c>
      <c r="N9" s="13" t="s">
        <v>10</v>
      </c>
      <c r="O9" s="13">
        <v>2</v>
      </c>
      <c r="P9" s="20"/>
    </row>
    <row r="10" spans="1:16" x14ac:dyDescent="0.25">
      <c r="A10" s="7"/>
      <c r="B10" s="48"/>
      <c r="C10" s="16"/>
      <c r="D10" s="14"/>
      <c r="E10" s="49"/>
      <c r="F10" s="14"/>
      <c r="G10" s="49"/>
      <c r="H10" s="50"/>
      <c r="I10" s="51"/>
      <c r="J10" s="50"/>
      <c r="K10" s="49"/>
      <c r="L10" s="14"/>
      <c r="M10" s="49"/>
      <c r="N10" s="14"/>
      <c r="O10" s="49"/>
      <c r="P10" s="5"/>
    </row>
    <row r="11" spans="1:16" x14ac:dyDescent="0.25">
      <c r="A11" s="7"/>
      <c r="B11" s="40" t="s">
        <v>40</v>
      </c>
      <c r="C11" s="41"/>
      <c r="D11" s="23">
        <f>COUNT(E9)</f>
        <v>1</v>
      </c>
      <c r="E11" s="23"/>
      <c r="F11" s="23">
        <f>COUNT(G9)</f>
        <v>1</v>
      </c>
      <c r="G11" s="23"/>
      <c r="H11" s="23">
        <f>COUNT(I9)</f>
        <v>1</v>
      </c>
      <c r="I11" s="42"/>
      <c r="J11" s="23">
        <f>COUNT(K9)</f>
        <v>1</v>
      </c>
      <c r="K11" s="23"/>
      <c r="L11" s="23">
        <f>COUNT(M9)</f>
        <v>1</v>
      </c>
      <c r="M11" s="23"/>
      <c r="N11" s="23">
        <f>COUNT(O9)</f>
        <v>1</v>
      </c>
      <c r="O11" s="23"/>
      <c r="P11" s="5"/>
    </row>
    <row r="12" spans="1:16" x14ac:dyDescent="0.25">
      <c r="A12" s="7"/>
      <c r="B12" s="40"/>
      <c r="C12" s="41"/>
      <c r="D12" s="23"/>
      <c r="E12" s="23"/>
      <c r="F12" s="23"/>
      <c r="G12" s="23"/>
      <c r="H12" s="23"/>
      <c r="I12" s="42"/>
      <c r="J12" s="23"/>
      <c r="K12" s="23"/>
      <c r="L12" s="23"/>
      <c r="M12" s="23"/>
      <c r="N12" s="23"/>
      <c r="O12" s="23"/>
      <c r="P12" s="5"/>
    </row>
    <row r="13" spans="1:16" x14ac:dyDescent="0.25">
      <c r="A13" s="7"/>
      <c r="B13" s="40" t="s">
        <v>19</v>
      </c>
      <c r="C13" s="41"/>
      <c r="D13" s="23"/>
      <c r="E13" s="43"/>
      <c r="F13" s="23"/>
      <c r="G13" s="43"/>
      <c r="H13" s="23"/>
      <c r="I13" s="44"/>
      <c r="J13" s="23"/>
      <c r="K13" s="43"/>
      <c r="L13" s="23"/>
      <c r="M13" s="43"/>
      <c r="N13" s="23"/>
      <c r="O13" s="43"/>
      <c r="P13" s="5"/>
    </row>
    <row r="14" spans="1:16" x14ac:dyDescent="0.25">
      <c r="A14" s="7"/>
      <c r="B14" s="40" t="s">
        <v>41</v>
      </c>
      <c r="C14" s="41"/>
      <c r="D14" s="23">
        <f>COUNTIF(E9, "2")</f>
        <v>1</v>
      </c>
      <c r="E14" s="23"/>
      <c r="F14" s="23">
        <f>COUNTIF(G9, "2")</f>
        <v>1</v>
      </c>
      <c r="G14" s="23"/>
      <c r="H14" s="23">
        <f>COUNTIF(I9, "2")</f>
        <v>1</v>
      </c>
      <c r="I14" s="42"/>
      <c r="J14" s="23">
        <f>COUNTIF(K9, "2")</f>
        <v>1</v>
      </c>
      <c r="K14" s="23"/>
      <c r="L14" s="23">
        <f>COUNTIF(M9, "2")</f>
        <v>1</v>
      </c>
      <c r="M14" s="23"/>
      <c r="N14" s="23">
        <f>COUNTIF(O9, "2")</f>
        <v>1</v>
      </c>
      <c r="O14" s="23"/>
      <c r="P14" s="5"/>
    </row>
    <row r="15" spans="1:16" x14ac:dyDescent="0.25">
      <c r="A15" s="7"/>
      <c r="B15" s="40" t="s">
        <v>42</v>
      </c>
      <c r="C15" s="41"/>
      <c r="D15" s="23">
        <f>COUNTIF(E9,"1")</f>
        <v>0</v>
      </c>
      <c r="E15" s="23"/>
      <c r="F15" s="23">
        <f>COUNTIF(G9,"1")</f>
        <v>0</v>
      </c>
      <c r="G15" s="23"/>
      <c r="H15" s="23">
        <f>COUNTIF(I9,"1")</f>
        <v>0</v>
      </c>
      <c r="I15" s="42"/>
      <c r="J15" s="23">
        <f>COUNTIF(K9,"1")</f>
        <v>0</v>
      </c>
      <c r="K15" s="23"/>
      <c r="L15" s="23">
        <f>COUNTIF(M9,"1")</f>
        <v>0</v>
      </c>
      <c r="M15" s="23"/>
      <c r="N15" s="23">
        <f>COUNTIF(O9,"1")</f>
        <v>0</v>
      </c>
      <c r="O15" s="23"/>
      <c r="P15" s="5"/>
    </row>
    <row r="16" spans="1:16" x14ac:dyDescent="0.25">
      <c r="A16" s="7"/>
      <c r="B16" s="40" t="s">
        <v>43</v>
      </c>
      <c r="C16" s="41"/>
      <c r="D16" s="23">
        <f>COUNTIF(E9, "0")</f>
        <v>0</v>
      </c>
      <c r="E16" s="23"/>
      <c r="F16" s="23">
        <f>COUNTIF(G9, "0")</f>
        <v>0</v>
      </c>
      <c r="G16" s="23"/>
      <c r="H16" s="23">
        <f>COUNTIF(I9, "0")</f>
        <v>0</v>
      </c>
      <c r="I16" s="42"/>
      <c r="J16" s="23">
        <f>COUNTIF(K9, "0")</f>
        <v>0</v>
      </c>
      <c r="K16" s="23"/>
      <c r="L16" s="23">
        <f>COUNTIF(M9, "0")</f>
        <v>0</v>
      </c>
      <c r="M16" s="23"/>
      <c r="N16" s="23">
        <f>COUNTIF(O9, "0")</f>
        <v>0</v>
      </c>
      <c r="O16" s="23"/>
      <c r="P16" s="5"/>
    </row>
    <row r="17" spans="1:16" x14ac:dyDescent="0.25">
      <c r="A17" s="7"/>
      <c r="B17" s="40"/>
      <c r="C17" s="41"/>
      <c r="D17" s="23"/>
      <c r="E17" s="23"/>
      <c r="F17" s="23"/>
      <c r="G17" s="23"/>
      <c r="H17" s="23"/>
      <c r="I17" s="42"/>
      <c r="J17" s="23"/>
      <c r="K17" s="23"/>
      <c r="L17" s="23"/>
      <c r="M17" s="23"/>
      <c r="N17" s="23"/>
      <c r="O17" s="23"/>
      <c r="P17" s="5"/>
    </row>
    <row r="18" spans="1:16" x14ac:dyDescent="0.25">
      <c r="A18" s="7"/>
      <c r="B18" s="40" t="s">
        <v>20</v>
      </c>
      <c r="C18" s="41"/>
      <c r="D18" s="45">
        <f>AVERAGE(E9)</f>
        <v>2</v>
      </c>
      <c r="E18" s="45"/>
      <c r="F18" s="45">
        <f>AVERAGE(G9)</f>
        <v>2</v>
      </c>
      <c r="G18" s="45"/>
      <c r="H18" s="45">
        <f>AVERAGE(I9)</f>
        <v>2</v>
      </c>
      <c r="I18" s="46"/>
      <c r="J18" s="45">
        <f>AVERAGE(K9)</f>
        <v>2</v>
      </c>
      <c r="K18" s="45"/>
      <c r="L18" s="45">
        <f>AVERAGE(M9)</f>
        <v>2</v>
      </c>
      <c r="M18" s="45"/>
      <c r="N18" s="45">
        <f>AVERAGE(O9)</f>
        <v>2</v>
      </c>
      <c r="O18" s="45"/>
      <c r="P18" s="5"/>
    </row>
    <row r="19" spans="1:16" x14ac:dyDescent="0.25">
      <c r="A19" s="7"/>
      <c r="B19" s="40" t="s">
        <v>21</v>
      </c>
      <c r="C19" s="41"/>
      <c r="D19" s="23" t="e">
        <f>MODE(E9)</f>
        <v>#N/A</v>
      </c>
      <c r="E19" s="23"/>
      <c r="F19" s="23" t="e">
        <f>MODE(G9)</f>
        <v>#N/A</v>
      </c>
      <c r="G19" s="23"/>
      <c r="H19" s="23" t="e">
        <f>MODE(I9)</f>
        <v>#N/A</v>
      </c>
      <c r="I19" s="42"/>
      <c r="J19" s="23" t="e">
        <f>MODE(K9)</f>
        <v>#N/A</v>
      </c>
      <c r="K19" s="23"/>
      <c r="L19" s="23" t="e">
        <f>MODE(M9)</f>
        <v>#N/A</v>
      </c>
      <c r="M19" s="23"/>
      <c r="N19" s="23" t="e">
        <f>MODE(O9)</f>
        <v>#N/A</v>
      </c>
      <c r="O19" s="23"/>
      <c r="P19" s="5"/>
    </row>
    <row r="20" spans="1:16" x14ac:dyDescent="0.25">
      <c r="A20" s="7"/>
      <c r="B20" s="40" t="s">
        <v>22</v>
      </c>
      <c r="C20" s="41"/>
      <c r="D20" s="23">
        <f>MEDIAN(E9)</f>
        <v>2</v>
      </c>
      <c r="E20" s="23"/>
      <c r="F20" s="23">
        <f>MEDIAN(G9)</f>
        <v>2</v>
      </c>
      <c r="G20" s="23"/>
      <c r="H20" s="23">
        <f>MEDIAN(I9)</f>
        <v>2</v>
      </c>
      <c r="I20" s="42"/>
      <c r="J20" s="23">
        <f>MEDIAN(K9)</f>
        <v>2</v>
      </c>
      <c r="K20" s="23"/>
      <c r="L20" s="23">
        <f>MEDIAN(M9)</f>
        <v>2</v>
      </c>
      <c r="M20" s="23"/>
      <c r="N20" s="23">
        <f>MEDIAN(O9)</f>
        <v>2</v>
      </c>
      <c r="O20" s="23"/>
      <c r="P20" s="5"/>
    </row>
    <row r="21" spans="1:16" x14ac:dyDescent="0.25">
      <c r="A21" s="7"/>
      <c r="B21" s="40" t="s">
        <v>23</v>
      </c>
      <c r="C21" s="41"/>
      <c r="D21" s="45">
        <f>_xlfn.STDEV.P(E9)</f>
        <v>0</v>
      </c>
      <c r="E21" s="45"/>
      <c r="F21" s="45">
        <f>_xlfn.STDEV.P(G9)</f>
        <v>0</v>
      </c>
      <c r="G21" s="45"/>
      <c r="H21" s="45">
        <f>_xlfn.STDEV.P(I9)</f>
        <v>0</v>
      </c>
      <c r="I21" s="46"/>
      <c r="J21" s="45">
        <f>_xlfn.STDEV.P(K9)</f>
        <v>0</v>
      </c>
      <c r="K21" s="45"/>
      <c r="L21" s="45">
        <f>_xlfn.STDEV.P(M9)</f>
        <v>0</v>
      </c>
      <c r="M21" s="45"/>
      <c r="N21" s="45">
        <f>_xlfn.STDEV.P(O9)</f>
        <v>0</v>
      </c>
      <c r="O21" s="45"/>
      <c r="P21" s="5"/>
    </row>
    <row r="22" spans="1:16" x14ac:dyDescent="0.25">
      <c r="A22" s="7"/>
      <c r="B22" s="40"/>
      <c r="C22" s="41"/>
      <c r="D22" s="23"/>
      <c r="E22" s="23"/>
      <c r="F22" s="23"/>
      <c r="G22" s="23"/>
      <c r="H22" s="23"/>
      <c r="I22" s="42"/>
      <c r="J22" s="23"/>
      <c r="K22" s="23"/>
      <c r="L22" s="23"/>
      <c r="M22" s="23"/>
      <c r="N22" s="23"/>
      <c r="O22" s="23"/>
      <c r="P22" s="5"/>
    </row>
    <row r="23" spans="1:16" x14ac:dyDescent="0.25">
      <c r="A23" s="7"/>
      <c r="B23" s="40" t="s">
        <v>24</v>
      </c>
      <c r="C23" s="41"/>
      <c r="D23" s="47">
        <f>(D14+D15)/D11</f>
        <v>1</v>
      </c>
      <c r="E23" s="23"/>
      <c r="F23" s="47">
        <f>(F14+F15)/F11</f>
        <v>1</v>
      </c>
      <c r="G23" s="23"/>
      <c r="H23" s="47">
        <f>(H14+H15)/H11</f>
        <v>1</v>
      </c>
      <c r="I23" s="42"/>
      <c r="J23" s="47">
        <f>(J14+J15)/J11</f>
        <v>1</v>
      </c>
      <c r="K23" s="23"/>
      <c r="L23" s="47">
        <f>(L14+L15)/L11</f>
        <v>1</v>
      </c>
      <c r="M23" s="23"/>
      <c r="N23" s="47">
        <f>(N14+N15)/N11</f>
        <v>1</v>
      </c>
      <c r="O23" s="23"/>
      <c r="P23" s="5"/>
    </row>
  </sheetData>
  <mergeCells count="2">
    <mergeCell ref="B5:C5"/>
    <mergeCell ref="A1:H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Normal="10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5" ht="31.5" x14ac:dyDescent="0.25">
      <c r="A1" s="29" t="s">
        <v>27</v>
      </c>
      <c r="B1" s="29"/>
      <c r="C1" s="29"/>
      <c r="D1" s="29"/>
      <c r="E1" s="29"/>
      <c r="F1" s="29"/>
      <c r="G1" s="29"/>
      <c r="H1" s="29"/>
      <c r="I1" s="19"/>
    </row>
    <row r="2" spans="1:15" ht="18" customHeight="1" x14ac:dyDescent="0.25">
      <c r="A2" s="29"/>
      <c r="B2" s="29"/>
      <c r="C2" s="29"/>
      <c r="D2" s="29"/>
      <c r="E2" s="29"/>
      <c r="F2" s="29"/>
      <c r="G2" s="29"/>
      <c r="H2" s="29"/>
      <c r="I2" s="19"/>
    </row>
    <row r="4" spans="1:15" x14ac:dyDescent="0.25">
      <c r="A4" s="2" t="s">
        <v>0</v>
      </c>
      <c r="B4" s="26" t="s">
        <v>1</v>
      </c>
      <c r="C4" s="26"/>
      <c r="D4" s="17"/>
      <c r="E4" s="17"/>
    </row>
    <row r="5" spans="1:15" ht="18" x14ac:dyDescent="0.3">
      <c r="A5" s="3"/>
      <c r="B5" s="28" t="s">
        <v>2</v>
      </c>
      <c r="C5" s="28"/>
      <c r="D5" s="18"/>
      <c r="E5" s="18"/>
    </row>
    <row r="6" spans="1:15" ht="18" x14ac:dyDescent="0.3">
      <c r="A6" s="3"/>
      <c r="B6" s="26" t="s">
        <v>3</v>
      </c>
      <c r="C6" s="24"/>
      <c r="D6" s="18"/>
      <c r="E6" s="18"/>
    </row>
    <row r="7" spans="1:15" ht="9.6" customHeight="1" x14ac:dyDescent="0.25">
      <c r="A7" s="4"/>
      <c r="B7" s="25"/>
      <c r="C7" s="25"/>
      <c r="D7" s="12"/>
      <c r="E7" s="12"/>
      <c r="F7" s="12"/>
      <c r="G7" s="12"/>
      <c r="H7" s="12"/>
      <c r="I7" s="12"/>
      <c r="J7" s="12"/>
      <c r="K7" s="12"/>
      <c r="L7" s="12"/>
      <c r="M7" s="12"/>
      <c r="N7" s="12"/>
      <c r="O7" s="12"/>
    </row>
    <row r="8" spans="1:15"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5" x14ac:dyDescent="0.25">
      <c r="B9" s="37" t="s">
        <v>36</v>
      </c>
    </row>
  </sheetData>
  <mergeCells count="2">
    <mergeCell ref="A1:H2"/>
    <mergeCell ref="B5:C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5" ht="31.5" x14ac:dyDescent="0.25">
      <c r="A1" s="29" t="s">
        <v>26</v>
      </c>
      <c r="B1" s="29"/>
      <c r="C1" s="29"/>
      <c r="D1" s="29"/>
      <c r="E1" s="29"/>
      <c r="F1" s="29"/>
      <c r="G1" s="29"/>
      <c r="H1" s="29"/>
      <c r="I1" s="19"/>
    </row>
    <row r="2" spans="1:15" ht="18" customHeight="1" x14ac:dyDescent="0.25">
      <c r="A2" s="29"/>
      <c r="B2" s="29"/>
      <c r="C2" s="29"/>
      <c r="D2" s="29"/>
      <c r="E2" s="29"/>
      <c r="F2" s="29"/>
      <c r="G2" s="29"/>
      <c r="H2" s="29"/>
      <c r="I2" s="19"/>
    </row>
    <row r="4" spans="1:15" x14ac:dyDescent="0.25">
      <c r="A4" s="2" t="s">
        <v>0</v>
      </c>
      <c r="B4" s="26" t="s">
        <v>1</v>
      </c>
      <c r="C4" s="26"/>
      <c r="D4" s="17"/>
      <c r="E4" s="17"/>
    </row>
    <row r="5" spans="1:15" ht="18" x14ac:dyDescent="0.3">
      <c r="A5" s="3"/>
      <c r="B5" s="28" t="s">
        <v>2</v>
      </c>
      <c r="C5" s="28"/>
      <c r="D5" s="18"/>
      <c r="E5" s="18"/>
    </row>
    <row r="6" spans="1:15" ht="18" x14ac:dyDescent="0.3">
      <c r="A6" s="3"/>
      <c r="B6" s="26" t="s">
        <v>3</v>
      </c>
      <c r="C6" s="24"/>
      <c r="D6" s="18"/>
      <c r="E6" s="18"/>
    </row>
    <row r="7" spans="1:15" ht="9.6" customHeight="1" x14ac:dyDescent="0.25">
      <c r="A7" s="4"/>
      <c r="B7" s="25"/>
      <c r="C7" s="25"/>
      <c r="D7" s="12"/>
      <c r="E7" s="12"/>
      <c r="F7" s="12"/>
      <c r="G7" s="12"/>
      <c r="H7" s="12"/>
      <c r="I7" s="12"/>
      <c r="J7" s="12"/>
      <c r="K7" s="12"/>
      <c r="L7" s="12"/>
      <c r="M7" s="12"/>
      <c r="N7" s="12"/>
      <c r="O7" s="12"/>
    </row>
    <row r="8" spans="1:15"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5" x14ac:dyDescent="0.25">
      <c r="B9" s="37" t="s">
        <v>37</v>
      </c>
    </row>
  </sheetData>
  <mergeCells count="2">
    <mergeCell ref="B5:C5"/>
    <mergeCell ref="A1:H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showGridLines="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27</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0" t="s">
        <v>13</v>
      </c>
      <c r="C9" s="6">
        <v>43437</v>
      </c>
      <c r="D9" s="13" t="s">
        <v>10</v>
      </c>
      <c r="E9" s="13">
        <v>2</v>
      </c>
      <c r="F9" s="13" t="s">
        <v>10</v>
      </c>
      <c r="G9" s="13">
        <v>2</v>
      </c>
      <c r="H9" s="13" t="s">
        <v>10</v>
      </c>
      <c r="I9" s="13">
        <v>2</v>
      </c>
      <c r="J9" s="13" t="s">
        <v>10</v>
      </c>
      <c r="K9" s="13">
        <v>2</v>
      </c>
      <c r="L9" s="13" t="s">
        <v>10</v>
      </c>
      <c r="M9" s="13">
        <v>2</v>
      </c>
      <c r="N9" s="13" t="s">
        <v>10</v>
      </c>
      <c r="O9" s="13">
        <v>2</v>
      </c>
      <c r="P9" s="5"/>
    </row>
    <row r="10" spans="1:16" x14ac:dyDescent="0.25">
      <c r="A10" s="7"/>
      <c r="B10" s="30" t="s">
        <v>13</v>
      </c>
      <c r="C10" s="6">
        <v>43437</v>
      </c>
      <c r="D10" s="13" t="s">
        <v>10</v>
      </c>
      <c r="E10" s="13">
        <v>2</v>
      </c>
      <c r="F10" s="13" t="s">
        <v>10</v>
      </c>
      <c r="G10" s="13">
        <v>2</v>
      </c>
      <c r="H10" s="13" t="s">
        <v>10</v>
      </c>
      <c r="I10" s="13">
        <v>2</v>
      </c>
      <c r="J10" s="13" t="s">
        <v>10</v>
      </c>
      <c r="K10" s="13">
        <v>2</v>
      </c>
      <c r="L10" s="13" t="s">
        <v>10</v>
      </c>
      <c r="M10" s="13">
        <v>2</v>
      </c>
      <c r="N10" s="13" t="s">
        <v>10</v>
      </c>
      <c r="O10" s="13">
        <v>2</v>
      </c>
      <c r="P10" s="5"/>
    </row>
    <row r="11" spans="1:16" x14ac:dyDescent="0.25">
      <c r="A11" s="7"/>
      <c r="B11" s="30" t="s">
        <v>13</v>
      </c>
      <c r="C11" s="6">
        <v>43437</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0" t="s">
        <v>13</v>
      </c>
      <c r="C12" s="6">
        <v>43437</v>
      </c>
      <c r="D12" s="13" t="s">
        <v>10</v>
      </c>
      <c r="E12" s="13">
        <v>2</v>
      </c>
      <c r="F12" s="13" t="s">
        <v>10</v>
      </c>
      <c r="G12" s="13">
        <v>2</v>
      </c>
      <c r="H12" s="13" t="s">
        <v>10</v>
      </c>
      <c r="I12" s="13">
        <v>2</v>
      </c>
      <c r="J12" s="13" t="s">
        <v>10</v>
      </c>
      <c r="K12" s="13">
        <v>2</v>
      </c>
      <c r="L12" s="13" t="s">
        <v>10</v>
      </c>
      <c r="M12" s="13">
        <v>2</v>
      </c>
      <c r="N12" s="13" t="s">
        <v>10</v>
      </c>
      <c r="O12" s="13">
        <v>2</v>
      </c>
      <c r="P12" s="5"/>
    </row>
    <row r="13" spans="1:16" x14ac:dyDescent="0.25">
      <c r="A13" s="7"/>
      <c r="B13" s="30" t="s">
        <v>13</v>
      </c>
      <c r="C13" s="6">
        <v>43437</v>
      </c>
      <c r="D13" s="13" t="s">
        <v>10</v>
      </c>
      <c r="E13" s="13">
        <v>2</v>
      </c>
      <c r="F13" s="13" t="s">
        <v>10</v>
      </c>
      <c r="G13" s="13">
        <v>2</v>
      </c>
      <c r="H13" s="13" t="s">
        <v>10</v>
      </c>
      <c r="I13" s="13">
        <v>2</v>
      </c>
      <c r="J13" s="13" t="s">
        <v>10</v>
      </c>
      <c r="K13" s="13">
        <v>2</v>
      </c>
      <c r="L13" s="13" t="s">
        <v>10</v>
      </c>
      <c r="M13" s="13">
        <v>2</v>
      </c>
      <c r="N13" s="13" t="s">
        <v>10</v>
      </c>
      <c r="O13" s="13">
        <v>2</v>
      </c>
      <c r="P13" s="5"/>
    </row>
    <row r="14" spans="1:16" x14ac:dyDescent="0.25">
      <c r="A14" s="7"/>
      <c r="B14" s="30" t="s">
        <v>13</v>
      </c>
      <c r="C14" s="6">
        <v>43437</v>
      </c>
      <c r="D14" s="13" t="s">
        <v>10</v>
      </c>
      <c r="E14" s="13">
        <v>2</v>
      </c>
      <c r="F14" s="13" t="s">
        <v>10</v>
      </c>
      <c r="G14" s="13">
        <v>2</v>
      </c>
      <c r="H14" s="13" t="s">
        <v>10</v>
      </c>
      <c r="I14" s="13">
        <v>2</v>
      </c>
      <c r="J14" s="13" t="s">
        <v>10</v>
      </c>
      <c r="K14" s="13">
        <v>2</v>
      </c>
      <c r="L14" s="13" t="s">
        <v>10</v>
      </c>
      <c r="M14" s="13">
        <v>2</v>
      </c>
      <c r="N14" s="13" t="s">
        <v>10</v>
      </c>
      <c r="O14" s="13">
        <v>2</v>
      </c>
      <c r="P14" s="5"/>
    </row>
    <row r="15" spans="1:16" x14ac:dyDescent="0.25">
      <c r="A15" s="7"/>
      <c r="B15" s="30" t="s">
        <v>13</v>
      </c>
      <c r="C15" s="6">
        <v>43437</v>
      </c>
      <c r="D15" s="13" t="s">
        <v>10</v>
      </c>
      <c r="E15" s="13">
        <v>2</v>
      </c>
      <c r="F15" s="13" t="s">
        <v>10</v>
      </c>
      <c r="G15" s="13">
        <v>2</v>
      </c>
      <c r="H15" s="13" t="s">
        <v>10</v>
      </c>
      <c r="I15" s="13">
        <v>2</v>
      </c>
      <c r="J15" s="13" t="s">
        <v>10</v>
      </c>
      <c r="K15" s="13">
        <v>2</v>
      </c>
      <c r="L15" s="13" t="s">
        <v>10</v>
      </c>
      <c r="M15" s="13">
        <v>2</v>
      </c>
      <c r="N15" s="13" t="s">
        <v>12</v>
      </c>
      <c r="O15" s="13">
        <v>0</v>
      </c>
      <c r="P15" s="5"/>
    </row>
    <row r="16" spans="1:16" x14ac:dyDescent="0.25">
      <c r="A16" s="7"/>
      <c r="B16" s="30" t="s">
        <v>13</v>
      </c>
      <c r="C16" s="6">
        <v>43437</v>
      </c>
      <c r="D16" s="13" t="s">
        <v>10</v>
      </c>
      <c r="E16" s="13">
        <v>2</v>
      </c>
      <c r="F16" s="13" t="s">
        <v>10</v>
      </c>
      <c r="G16" s="13">
        <v>2</v>
      </c>
      <c r="H16" s="13" t="s">
        <v>11</v>
      </c>
      <c r="I16" s="13">
        <v>1</v>
      </c>
      <c r="J16" s="13" t="s">
        <v>10</v>
      </c>
      <c r="K16" s="13">
        <v>2</v>
      </c>
      <c r="L16" s="13" t="s">
        <v>10</v>
      </c>
      <c r="M16" s="13">
        <v>2</v>
      </c>
      <c r="N16" s="13" t="s">
        <v>10</v>
      </c>
      <c r="O16" s="13">
        <v>2</v>
      </c>
      <c r="P16" s="5"/>
    </row>
    <row r="17" spans="1:16" x14ac:dyDescent="0.25">
      <c r="A17" s="7"/>
      <c r="B17" s="30" t="s">
        <v>13</v>
      </c>
      <c r="C17" s="6">
        <v>43437</v>
      </c>
      <c r="D17" s="13" t="s">
        <v>10</v>
      </c>
      <c r="E17" s="13">
        <v>2</v>
      </c>
      <c r="F17" s="13" t="s">
        <v>10</v>
      </c>
      <c r="G17" s="13">
        <v>2</v>
      </c>
      <c r="H17" s="13" t="s">
        <v>10</v>
      </c>
      <c r="I17" s="13">
        <v>2</v>
      </c>
      <c r="J17" s="13" t="s">
        <v>10</v>
      </c>
      <c r="K17" s="13">
        <v>2</v>
      </c>
      <c r="L17" s="13" t="s">
        <v>10</v>
      </c>
      <c r="M17" s="13">
        <v>2</v>
      </c>
      <c r="N17" s="13" t="s">
        <v>10</v>
      </c>
      <c r="O17" s="13">
        <v>2</v>
      </c>
      <c r="P17" s="5"/>
    </row>
    <row r="18" spans="1:16" x14ac:dyDescent="0.25">
      <c r="A18" s="7"/>
      <c r="B18" s="30" t="s">
        <v>13</v>
      </c>
      <c r="C18" s="6">
        <v>43437</v>
      </c>
      <c r="D18" s="13" t="s">
        <v>10</v>
      </c>
      <c r="E18" s="13">
        <v>2</v>
      </c>
      <c r="F18" s="13" t="s">
        <v>10</v>
      </c>
      <c r="G18" s="13">
        <v>2</v>
      </c>
      <c r="H18" s="13" t="s">
        <v>10</v>
      </c>
      <c r="I18" s="13">
        <v>2</v>
      </c>
      <c r="J18" s="13" t="s">
        <v>10</v>
      </c>
      <c r="K18" s="13">
        <v>2</v>
      </c>
      <c r="L18" s="13" t="s">
        <v>10</v>
      </c>
      <c r="M18" s="13">
        <v>2</v>
      </c>
      <c r="N18" s="13" t="s">
        <v>10</v>
      </c>
      <c r="O18" s="13">
        <v>2</v>
      </c>
      <c r="P18" s="5"/>
    </row>
    <row r="19" spans="1:16" x14ac:dyDescent="0.25">
      <c r="A19" s="7"/>
      <c r="B19" s="30" t="s">
        <v>13</v>
      </c>
      <c r="C19" s="6">
        <v>43437</v>
      </c>
      <c r="D19" s="13" t="s">
        <v>10</v>
      </c>
      <c r="E19" s="13">
        <v>2</v>
      </c>
      <c r="F19" s="13" t="s">
        <v>10</v>
      </c>
      <c r="G19" s="13">
        <v>2</v>
      </c>
      <c r="H19" s="13" t="s">
        <v>10</v>
      </c>
      <c r="I19" s="13">
        <v>2</v>
      </c>
      <c r="J19" s="13" t="s">
        <v>10</v>
      </c>
      <c r="K19" s="13">
        <v>2</v>
      </c>
      <c r="L19" s="13" t="s">
        <v>10</v>
      </c>
      <c r="M19" s="13">
        <v>2</v>
      </c>
      <c r="N19" s="13" t="s">
        <v>10</v>
      </c>
      <c r="O19" s="13">
        <v>2</v>
      </c>
      <c r="P19" s="5"/>
    </row>
    <row r="20" spans="1:16" x14ac:dyDescent="0.25">
      <c r="A20" s="7"/>
      <c r="B20" s="30" t="s">
        <v>13</v>
      </c>
      <c r="C20" s="6">
        <v>43437</v>
      </c>
      <c r="D20" s="13" t="s">
        <v>10</v>
      </c>
      <c r="E20" s="13">
        <v>2</v>
      </c>
      <c r="F20" s="13" t="s">
        <v>10</v>
      </c>
      <c r="G20" s="13">
        <v>2</v>
      </c>
      <c r="H20" s="13" t="s">
        <v>10</v>
      </c>
      <c r="I20" s="13">
        <v>2</v>
      </c>
      <c r="J20" s="13" t="s">
        <v>10</v>
      </c>
      <c r="K20" s="13">
        <v>2</v>
      </c>
      <c r="L20" s="13" t="s">
        <v>10</v>
      </c>
      <c r="M20" s="13">
        <v>2</v>
      </c>
      <c r="N20" s="13" t="s">
        <v>10</v>
      </c>
      <c r="O20" s="13">
        <v>2</v>
      </c>
      <c r="P20" s="5"/>
    </row>
    <row r="21" spans="1:16" x14ac:dyDescent="0.25">
      <c r="A21" s="7"/>
      <c r="B21" s="30" t="s">
        <v>13</v>
      </c>
      <c r="C21" s="6">
        <v>43437</v>
      </c>
      <c r="D21" s="13" t="s">
        <v>10</v>
      </c>
      <c r="E21" s="13">
        <v>2</v>
      </c>
      <c r="F21" s="13" t="s">
        <v>10</v>
      </c>
      <c r="G21" s="13">
        <v>2</v>
      </c>
      <c r="H21" s="13" t="s">
        <v>10</v>
      </c>
      <c r="I21" s="13">
        <v>2</v>
      </c>
      <c r="J21" s="13" t="s">
        <v>10</v>
      </c>
      <c r="K21" s="13">
        <v>2</v>
      </c>
      <c r="L21" s="13" t="s">
        <v>10</v>
      </c>
      <c r="M21" s="13">
        <v>2</v>
      </c>
      <c r="N21" s="13" t="s">
        <v>10</v>
      </c>
      <c r="O21" s="13">
        <v>2</v>
      </c>
      <c r="P21" s="5"/>
    </row>
    <row r="22" spans="1:16" x14ac:dyDescent="0.25">
      <c r="A22" s="7"/>
      <c r="B22" s="30" t="s">
        <v>13</v>
      </c>
      <c r="C22" s="6">
        <v>43437</v>
      </c>
      <c r="D22" s="13" t="s">
        <v>10</v>
      </c>
      <c r="E22" s="13">
        <v>2</v>
      </c>
      <c r="F22" s="13" t="s">
        <v>10</v>
      </c>
      <c r="G22" s="13">
        <v>2</v>
      </c>
      <c r="H22" s="13" t="s">
        <v>10</v>
      </c>
      <c r="I22" s="13">
        <v>2</v>
      </c>
      <c r="J22" s="13" t="s">
        <v>10</v>
      </c>
      <c r="K22" s="13">
        <v>2</v>
      </c>
      <c r="L22" s="13" t="s">
        <v>10</v>
      </c>
      <c r="M22" s="13">
        <v>2</v>
      </c>
      <c r="N22" s="13" t="s">
        <v>10</v>
      </c>
      <c r="O22" s="13">
        <v>2</v>
      </c>
      <c r="P22" s="5"/>
    </row>
    <row r="23" spans="1:16" x14ac:dyDescent="0.25">
      <c r="A23" s="7"/>
      <c r="B23" s="30" t="s">
        <v>13</v>
      </c>
      <c r="C23" s="6">
        <v>43437</v>
      </c>
      <c r="D23" s="13" t="s">
        <v>10</v>
      </c>
      <c r="E23" s="13">
        <v>2</v>
      </c>
      <c r="F23" s="13" t="s">
        <v>10</v>
      </c>
      <c r="G23" s="13">
        <v>2</v>
      </c>
      <c r="H23" s="13" t="s">
        <v>10</v>
      </c>
      <c r="I23" s="13">
        <v>2</v>
      </c>
      <c r="J23" s="13" t="s">
        <v>10</v>
      </c>
      <c r="K23" s="13">
        <v>2</v>
      </c>
      <c r="L23" s="13" t="s">
        <v>10</v>
      </c>
      <c r="M23" s="13">
        <v>2</v>
      </c>
      <c r="N23" s="13" t="s">
        <v>10</v>
      </c>
      <c r="O23" s="13">
        <v>2</v>
      </c>
    </row>
    <row r="24" spans="1:16" x14ac:dyDescent="0.25">
      <c r="A24" s="7"/>
      <c r="B24" s="30" t="s">
        <v>13</v>
      </c>
      <c r="C24" s="6">
        <v>43437</v>
      </c>
      <c r="D24" s="13" t="s">
        <v>10</v>
      </c>
      <c r="E24" s="13">
        <v>2</v>
      </c>
      <c r="F24" s="13" t="s">
        <v>10</v>
      </c>
      <c r="G24" s="13">
        <v>2</v>
      </c>
      <c r="H24" s="13" t="s">
        <v>10</v>
      </c>
      <c r="I24" s="13">
        <v>2</v>
      </c>
      <c r="J24" s="13" t="s">
        <v>10</v>
      </c>
      <c r="K24" s="13">
        <v>2</v>
      </c>
      <c r="L24" s="13" t="s">
        <v>10</v>
      </c>
      <c r="M24" s="13">
        <v>2</v>
      </c>
      <c r="N24" s="13" t="s">
        <v>10</v>
      </c>
      <c r="O24" s="13">
        <v>2</v>
      </c>
    </row>
    <row r="25" spans="1:16" x14ac:dyDescent="0.25">
      <c r="A25" s="7"/>
      <c r="B25" s="30" t="s">
        <v>13</v>
      </c>
      <c r="C25" s="6">
        <v>43437</v>
      </c>
      <c r="D25" s="13" t="s">
        <v>10</v>
      </c>
      <c r="E25" s="13">
        <v>2</v>
      </c>
      <c r="F25" s="13" t="s">
        <v>10</v>
      </c>
      <c r="G25" s="13">
        <v>2</v>
      </c>
      <c r="H25" s="13" t="s">
        <v>10</v>
      </c>
      <c r="I25" s="13">
        <v>2</v>
      </c>
      <c r="J25" s="13" t="s">
        <v>10</v>
      </c>
      <c r="K25" s="13">
        <v>2</v>
      </c>
      <c r="L25" s="13" t="s">
        <v>10</v>
      </c>
      <c r="M25" s="13">
        <v>2</v>
      </c>
      <c r="N25" s="13" t="s">
        <v>10</v>
      </c>
      <c r="O25" s="13">
        <v>2</v>
      </c>
    </row>
    <row r="26" spans="1:16" x14ac:dyDescent="0.25">
      <c r="A26" s="7"/>
      <c r="B26" s="30" t="s">
        <v>13</v>
      </c>
      <c r="C26" s="6">
        <v>43437</v>
      </c>
      <c r="D26" s="13" t="s">
        <v>10</v>
      </c>
      <c r="E26" s="13">
        <v>2</v>
      </c>
      <c r="F26" s="13" t="s">
        <v>10</v>
      </c>
      <c r="G26" s="13">
        <v>2</v>
      </c>
      <c r="H26" s="13" t="s">
        <v>10</v>
      </c>
      <c r="I26" s="13">
        <v>2</v>
      </c>
      <c r="J26" s="13" t="s">
        <v>10</v>
      </c>
      <c r="K26" s="13">
        <v>2</v>
      </c>
      <c r="L26" s="13" t="s">
        <v>10</v>
      </c>
      <c r="M26" s="13">
        <v>2</v>
      </c>
      <c r="N26" s="13" t="s">
        <v>10</v>
      </c>
      <c r="O26" s="13">
        <v>2</v>
      </c>
    </row>
    <row r="27" spans="1:16" x14ac:dyDescent="0.25">
      <c r="A27" s="7"/>
      <c r="B27" s="30" t="s">
        <v>13</v>
      </c>
      <c r="C27" s="6">
        <v>43437</v>
      </c>
      <c r="D27" s="13" t="s">
        <v>10</v>
      </c>
      <c r="E27" s="13">
        <v>2</v>
      </c>
      <c r="F27" s="13" t="s">
        <v>10</v>
      </c>
      <c r="G27" s="13">
        <v>2</v>
      </c>
      <c r="H27" s="13" t="s">
        <v>10</v>
      </c>
      <c r="I27" s="13">
        <v>2</v>
      </c>
      <c r="J27" s="13" t="s">
        <v>10</v>
      </c>
      <c r="K27" s="13">
        <v>2</v>
      </c>
      <c r="L27" s="13" t="s">
        <v>10</v>
      </c>
      <c r="M27" s="13">
        <v>2</v>
      </c>
      <c r="N27" s="13" t="s">
        <v>10</v>
      </c>
      <c r="O27" s="13">
        <v>2</v>
      </c>
    </row>
    <row r="28" spans="1:16" x14ac:dyDescent="0.25">
      <c r="A28" s="7"/>
      <c r="B28" s="30" t="s">
        <v>13</v>
      </c>
      <c r="C28" s="6">
        <v>43437</v>
      </c>
      <c r="D28" s="13" t="s">
        <v>10</v>
      </c>
      <c r="E28" s="13">
        <v>2</v>
      </c>
      <c r="F28" s="13" t="s">
        <v>10</v>
      </c>
      <c r="G28" s="13">
        <v>2</v>
      </c>
      <c r="H28" s="13" t="s">
        <v>10</v>
      </c>
      <c r="I28" s="13">
        <v>2</v>
      </c>
      <c r="J28" s="13" t="s">
        <v>10</v>
      </c>
      <c r="K28" s="13">
        <v>2</v>
      </c>
      <c r="L28" s="13" t="s">
        <v>10</v>
      </c>
      <c r="M28" s="13">
        <v>2</v>
      </c>
      <c r="N28" s="13" t="s">
        <v>10</v>
      </c>
      <c r="O28" s="13">
        <v>2</v>
      </c>
    </row>
    <row r="29" spans="1:16" x14ac:dyDescent="0.25">
      <c r="A29" s="7"/>
      <c r="B29" s="30" t="s">
        <v>13</v>
      </c>
      <c r="C29" s="6">
        <v>43437</v>
      </c>
      <c r="D29" s="13" t="s">
        <v>10</v>
      </c>
      <c r="E29" s="13">
        <v>2</v>
      </c>
      <c r="F29" s="13" t="s">
        <v>10</v>
      </c>
      <c r="G29" s="13">
        <v>2</v>
      </c>
      <c r="H29" s="13" t="s">
        <v>10</v>
      </c>
      <c r="I29" s="13">
        <v>2</v>
      </c>
      <c r="J29" s="13" t="s">
        <v>10</v>
      </c>
      <c r="K29" s="13">
        <v>2</v>
      </c>
      <c r="L29" s="13" t="s">
        <v>10</v>
      </c>
      <c r="M29" s="13">
        <v>2</v>
      </c>
      <c r="N29" s="13" t="s">
        <v>10</v>
      </c>
      <c r="O29" s="13">
        <v>2</v>
      </c>
    </row>
    <row r="30" spans="1:16" x14ac:dyDescent="0.25">
      <c r="A30" s="7"/>
      <c r="B30" s="30" t="s">
        <v>13</v>
      </c>
      <c r="C30" s="6">
        <v>43437</v>
      </c>
      <c r="D30" s="13" t="s">
        <v>10</v>
      </c>
      <c r="E30" s="13">
        <v>2</v>
      </c>
      <c r="F30" s="13" t="s">
        <v>10</v>
      </c>
      <c r="G30" s="13">
        <v>2</v>
      </c>
      <c r="H30" s="13" t="s">
        <v>10</v>
      </c>
      <c r="I30" s="13">
        <v>2</v>
      </c>
      <c r="J30" s="13" t="s">
        <v>10</v>
      </c>
      <c r="K30" s="13">
        <v>2</v>
      </c>
      <c r="L30" s="13" t="s">
        <v>10</v>
      </c>
      <c r="M30" s="13">
        <v>2</v>
      </c>
      <c r="N30" s="13" t="s">
        <v>10</v>
      </c>
      <c r="O30" s="13">
        <v>2</v>
      </c>
    </row>
    <row r="31" spans="1:16" x14ac:dyDescent="0.25">
      <c r="A31" s="7"/>
      <c r="B31" s="30" t="s">
        <v>13</v>
      </c>
      <c r="C31" s="6">
        <v>43437</v>
      </c>
      <c r="D31" s="13" t="s">
        <v>10</v>
      </c>
      <c r="E31" s="13">
        <v>2</v>
      </c>
      <c r="F31" s="13" t="s">
        <v>10</v>
      </c>
      <c r="G31" s="13">
        <v>2</v>
      </c>
      <c r="H31" s="13" t="s">
        <v>10</v>
      </c>
      <c r="I31" s="13">
        <v>2</v>
      </c>
      <c r="J31" s="13" t="s">
        <v>10</v>
      </c>
      <c r="K31" s="13">
        <v>2</v>
      </c>
      <c r="L31" s="13" t="s">
        <v>10</v>
      </c>
      <c r="M31" s="13">
        <v>2</v>
      </c>
      <c r="N31" s="13" t="s">
        <v>10</v>
      </c>
      <c r="O31" s="13">
        <v>2</v>
      </c>
    </row>
    <row r="32" spans="1:16" x14ac:dyDescent="0.25">
      <c r="A32" s="7"/>
      <c r="B32" s="30" t="s">
        <v>13</v>
      </c>
      <c r="C32" s="6">
        <v>43437</v>
      </c>
      <c r="D32" s="13" t="s">
        <v>10</v>
      </c>
      <c r="E32" s="13">
        <v>2</v>
      </c>
      <c r="F32" s="13" t="s">
        <v>10</v>
      </c>
      <c r="G32" s="13">
        <v>2</v>
      </c>
      <c r="H32" s="13" t="s">
        <v>10</v>
      </c>
      <c r="I32" s="13">
        <v>2</v>
      </c>
      <c r="J32" s="13" t="s">
        <v>10</v>
      </c>
      <c r="K32" s="13">
        <v>2</v>
      </c>
      <c r="L32" s="13" t="s">
        <v>10</v>
      </c>
      <c r="M32" s="13">
        <v>2</v>
      </c>
      <c r="N32" s="13" t="s">
        <v>10</v>
      </c>
      <c r="O32" s="13">
        <v>2</v>
      </c>
    </row>
    <row r="33" spans="1:15" x14ac:dyDescent="0.25">
      <c r="A33" s="7"/>
      <c r="B33" s="30" t="s">
        <v>13</v>
      </c>
      <c r="C33" s="6">
        <v>43437</v>
      </c>
      <c r="D33" s="13" t="s">
        <v>10</v>
      </c>
      <c r="E33" s="13">
        <v>2</v>
      </c>
      <c r="F33" s="13" t="s">
        <v>10</v>
      </c>
      <c r="G33" s="13">
        <v>2</v>
      </c>
      <c r="H33" s="13" t="s">
        <v>10</v>
      </c>
      <c r="I33" s="13">
        <v>2</v>
      </c>
      <c r="J33" s="13" t="s">
        <v>10</v>
      </c>
      <c r="K33" s="13">
        <v>2</v>
      </c>
      <c r="L33" s="13" t="s">
        <v>10</v>
      </c>
      <c r="M33" s="13">
        <v>2</v>
      </c>
      <c r="N33" s="13" t="s">
        <v>10</v>
      </c>
      <c r="O33" s="13">
        <v>2</v>
      </c>
    </row>
    <row r="34" spans="1:15" x14ac:dyDescent="0.25">
      <c r="A34" s="7"/>
      <c r="B34" s="30" t="s">
        <v>13</v>
      </c>
      <c r="C34" s="6">
        <v>43437</v>
      </c>
      <c r="D34" s="13" t="s">
        <v>10</v>
      </c>
      <c r="E34" s="13">
        <v>2</v>
      </c>
      <c r="F34" s="13" t="s">
        <v>10</v>
      </c>
      <c r="G34" s="13">
        <v>2</v>
      </c>
      <c r="H34" s="13" t="s">
        <v>11</v>
      </c>
      <c r="I34" s="13">
        <v>1</v>
      </c>
      <c r="J34" s="13" t="s">
        <v>10</v>
      </c>
      <c r="K34" s="13">
        <v>2</v>
      </c>
      <c r="L34" s="13" t="s">
        <v>10</v>
      </c>
      <c r="M34" s="13">
        <v>2</v>
      </c>
      <c r="N34" s="13" t="s">
        <v>10</v>
      </c>
      <c r="O34" s="13">
        <v>2</v>
      </c>
    </row>
    <row r="35" spans="1:15" x14ac:dyDescent="0.25">
      <c r="A35" s="7"/>
      <c r="B35" s="30" t="s">
        <v>13</v>
      </c>
      <c r="C35" s="6">
        <v>43437</v>
      </c>
      <c r="D35" s="13" t="s">
        <v>10</v>
      </c>
      <c r="E35" s="13">
        <v>2</v>
      </c>
      <c r="F35" s="13" t="s">
        <v>10</v>
      </c>
      <c r="G35" s="13">
        <v>2</v>
      </c>
      <c r="H35" s="13" t="s">
        <v>10</v>
      </c>
      <c r="I35" s="13">
        <v>2</v>
      </c>
      <c r="J35" s="13" t="s">
        <v>10</v>
      </c>
      <c r="K35" s="13">
        <v>2</v>
      </c>
      <c r="L35" s="13" t="s">
        <v>10</v>
      </c>
      <c r="M35" s="13">
        <v>2</v>
      </c>
      <c r="N35" s="13" t="s">
        <v>10</v>
      </c>
      <c r="O35" s="13">
        <v>2</v>
      </c>
    </row>
    <row r="36" spans="1:15" x14ac:dyDescent="0.25">
      <c r="A36" s="7"/>
      <c r="B36" s="30" t="s">
        <v>13</v>
      </c>
      <c r="C36" s="6">
        <v>43437</v>
      </c>
      <c r="D36" s="13" t="s">
        <v>10</v>
      </c>
      <c r="E36" s="13">
        <v>2</v>
      </c>
      <c r="F36" s="13" t="s">
        <v>10</v>
      </c>
      <c r="G36" s="13">
        <v>2</v>
      </c>
      <c r="H36" s="13" t="s">
        <v>10</v>
      </c>
      <c r="I36" s="13">
        <v>2</v>
      </c>
      <c r="J36" s="13" t="s">
        <v>10</v>
      </c>
      <c r="K36" s="13">
        <v>2</v>
      </c>
      <c r="L36" s="13" t="s">
        <v>10</v>
      </c>
      <c r="M36" s="13">
        <v>2</v>
      </c>
      <c r="N36" s="13" t="s">
        <v>10</v>
      </c>
      <c r="O36" s="13">
        <v>2</v>
      </c>
    </row>
    <row r="37" spans="1:15" x14ac:dyDescent="0.25">
      <c r="A37" s="7"/>
      <c r="B37" s="30" t="s">
        <v>13</v>
      </c>
      <c r="C37" s="6">
        <v>43437</v>
      </c>
      <c r="D37" s="13" t="s">
        <v>10</v>
      </c>
      <c r="E37" s="13">
        <v>2</v>
      </c>
      <c r="F37" s="13" t="s">
        <v>10</v>
      </c>
      <c r="G37" s="13">
        <v>2</v>
      </c>
      <c r="H37" s="13" t="s">
        <v>10</v>
      </c>
      <c r="I37" s="13">
        <v>2</v>
      </c>
      <c r="J37" s="13" t="s">
        <v>10</v>
      </c>
      <c r="K37" s="13">
        <v>2</v>
      </c>
      <c r="L37" s="13" t="s">
        <v>10</v>
      </c>
      <c r="M37" s="13">
        <v>2</v>
      </c>
      <c r="N37" s="13" t="s">
        <v>10</v>
      </c>
      <c r="O37" s="13">
        <v>2</v>
      </c>
    </row>
    <row r="38" spans="1:15" x14ac:dyDescent="0.25">
      <c r="A38" s="7"/>
      <c r="B38" s="30" t="s">
        <v>13</v>
      </c>
      <c r="C38" s="6">
        <v>43437</v>
      </c>
      <c r="D38" s="13" t="s">
        <v>10</v>
      </c>
      <c r="E38" s="13">
        <v>2</v>
      </c>
      <c r="F38" s="13" t="s">
        <v>10</v>
      </c>
      <c r="G38" s="13">
        <v>2</v>
      </c>
      <c r="H38" s="13" t="s">
        <v>10</v>
      </c>
      <c r="I38" s="13">
        <v>2</v>
      </c>
      <c r="J38" s="13" t="s">
        <v>10</v>
      </c>
      <c r="K38" s="13">
        <v>2</v>
      </c>
      <c r="L38" s="13" t="s">
        <v>10</v>
      </c>
      <c r="M38" s="13">
        <v>2</v>
      </c>
      <c r="N38" s="13" t="s">
        <v>10</v>
      </c>
      <c r="O38" s="13">
        <v>2</v>
      </c>
    </row>
    <row r="39" spans="1:15" x14ac:dyDescent="0.25">
      <c r="A39" s="7"/>
      <c r="B39" s="30" t="s">
        <v>13</v>
      </c>
      <c r="C39" s="6">
        <v>43437</v>
      </c>
      <c r="D39" s="13" t="s">
        <v>10</v>
      </c>
      <c r="E39" s="13">
        <v>2</v>
      </c>
      <c r="F39" s="13" t="s">
        <v>10</v>
      </c>
      <c r="G39" s="13">
        <v>2</v>
      </c>
      <c r="H39" s="13" t="s">
        <v>10</v>
      </c>
      <c r="I39" s="13">
        <v>2</v>
      </c>
      <c r="J39" s="13" t="s">
        <v>10</v>
      </c>
      <c r="K39" s="13">
        <v>2</v>
      </c>
      <c r="L39" s="13" t="s">
        <v>10</v>
      </c>
      <c r="M39" s="13">
        <v>2</v>
      </c>
      <c r="N39" s="13" t="s">
        <v>10</v>
      </c>
      <c r="O39" s="13">
        <v>2</v>
      </c>
    </row>
    <row r="40" spans="1:15" x14ac:dyDescent="0.25">
      <c r="A40" s="7"/>
      <c r="B40" s="30" t="s">
        <v>13</v>
      </c>
      <c r="C40" s="6">
        <v>43437</v>
      </c>
      <c r="D40" s="13" t="s">
        <v>10</v>
      </c>
      <c r="E40" s="13">
        <v>2</v>
      </c>
      <c r="F40" s="13" t="s">
        <v>10</v>
      </c>
      <c r="G40" s="13">
        <v>2</v>
      </c>
      <c r="H40" s="13" t="s">
        <v>10</v>
      </c>
      <c r="I40" s="13">
        <v>2</v>
      </c>
      <c r="J40" s="13" t="s">
        <v>10</v>
      </c>
      <c r="K40" s="13">
        <v>2</v>
      </c>
      <c r="L40" s="13" t="s">
        <v>10</v>
      </c>
      <c r="M40" s="13">
        <v>2</v>
      </c>
      <c r="N40" s="13" t="s">
        <v>10</v>
      </c>
      <c r="O40" s="13">
        <v>2</v>
      </c>
    </row>
    <row r="41" spans="1:15" x14ac:dyDescent="0.25">
      <c r="A41" s="7"/>
      <c r="B41" s="30" t="s">
        <v>13</v>
      </c>
      <c r="C41" s="6">
        <v>43437</v>
      </c>
      <c r="D41" s="13" t="s">
        <v>10</v>
      </c>
      <c r="E41" s="13">
        <v>2</v>
      </c>
      <c r="F41" s="13" t="s">
        <v>10</v>
      </c>
      <c r="G41" s="13">
        <v>2</v>
      </c>
      <c r="H41" s="13" t="s">
        <v>10</v>
      </c>
      <c r="I41" s="13">
        <v>2</v>
      </c>
      <c r="J41" s="13" t="s">
        <v>10</v>
      </c>
      <c r="K41" s="13">
        <v>2</v>
      </c>
      <c r="L41" s="13" t="s">
        <v>10</v>
      </c>
      <c r="M41" s="13">
        <v>2</v>
      </c>
      <c r="N41" s="13" t="s">
        <v>10</v>
      </c>
      <c r="O41" s="13">
        <v>2</v>
      </c>
    </row>
    <row r="42" spans="1:15" x14ac:dyDescent="0.25">
      <c r="A42" s="7"/>
      <c r="B42" s="30" t="s">
        <v>13</v>
      </c>
      <c r="C42" s="6">
        <v>43437</v>
      </c>
      <c r="D42" s="13" t="s">
        <v>10</v>
      </c>
      <c r="E42" s="13">
        <v>2</v>
      </c>
      <c r="F42" s="13" t="s">
        <v>10</v>
      </c>
      <c r="G42" s="13">
        <v>2</v>
      </c>
      <c r="H42" s="13" t="s">
        <v>10</v>
      </c>
      <c r="I42" s="13">
        <v>2</v>
      </c>
      <c r="J42" s="13" t="s">
        <v>10</v>
      </c>
      <c r="K42" s="13">
        <v>2</v>
      </c>
      <c r="L42" s="13" t="s">
        <v>10</v>
      </c>
      <c r="M42" s="13">
        <v>2</v>
      </c>
      <c r="N42" s="13" t="s">
        <v>10</v>
      </c>
      <c r="O42" s="13">
        <v>2</v>
      </c>
    </row>
    <row r="43" spans="1:15" x14ac:dyDescent="0.25">
      <c r="A43" s="7"/>
      <c r="B43" s="30" t="s">
        <v>13</v>
      </c>
      <c r="C43" s="6">
        <v>43437</v>
      </c>
      <c r="D43" s="13" t="s">
        <v>10</v>
      </c>
      <c r="E43" s="13">
        <v>2</v>
      </c>
      <c r="F43" s="13" t="s">
        <v>10</v>
      </c>
      <c r="G43" s="13">
        <v>2</v>
      </c>
      <c r="H43" s="13" t="s">
        <v>10</v>
      </c>
      <c r="I43" s="13">
        <v>2</v>
      </c>
      <c r="J43" s="13" t="s">
        <v>10</v>
      </c>
      <c r="K43" s="13">
        <v>2</v>
      </c>
      <c r="L43" s="13" t="s">
        <v>10</v>
      </c>
      <c r="M43" s="13">
        <v>2</v>
      </c>
      <c r="N43" s="13" t="s">
        <v>10</v>
      </c>
      <c r="O43" s="13">
        <v>2</v>
      </c>
    </row>
    <row r="44" spans="1:15" x14ac:dyDescent="0.25">
      <c r="A44" s="7"/>
      <c r="B44" s="30" t="s">
        <v>13</v>
      </c>
      <c r="C44" s="6">
        <v>43437</v>
      </c>
      <c r="D44" s="13" t="s">
        <v>10</v>
      </c>
      <c r="E44" s="13">
        <v>2</v>
      </c>
      <c r="F44" s="13" t="s">
        <v>10</v>
      </c>
      <c r="G44" s="13">
        <v>2</v>
      </c>
      <c r="H44" s="13" t="s">
        <v>10</v>
      </c>
      <c r="I44" s="13">
        <v>2</v>
      </c>
      <c r="J44" s="13" t="s">
        <v>10</v>
      </c>
      <c r="K44" s="13">
        <v>2</v>
      </c>
      <c r="L44" s="13" t="s">
        <v>10</v>
      </c>
      <c r="M44" s="13">
        <v>2</v>
      </c>
      <c r="N44" s="13" t="s">
        <v>10</v>
      </c>
      <c r="O44" s="13">
        <v>2</v>
      </c>
    </row>
    <row r="45" spans="1:15" x14ac:dyDescent="0.25">
      <c r="A45" s="7"/>
      <c r="B45" s="30" t="s">
        <v>13</v>
      </c>
      <c r="C45" s="6">
        <v>43437</v>
      </c>
      <c r="D45" s="13" t="s">
        <v>10</v>
      </c>
      <c r="E45" s="13">
        <v>2</v>
      </c>
      <c r="F45" s="13" t="s">
        <v>10</v>
      </c>
      <c r="G45" s="13">
        <v>2</v>
      </c>
      <c r="H45" s="13" t="s">
        <v>10</v>
      </c>
      <c r="I45" s="13">
        <v>2</v>
      </c>
      <c r="J45" s="13" t="s">
        <v>10</v>
      </c>
      <c r="K45" s="13">
        <v>2</v>
      </c>
      <c r="L45" s="13" t="s">
        <v>10</v>
      </c>
      <c r="M45" s="13">
        <v>2</v>
      </c>
      <c r="N45" s="13" t="s">
        <v>10</v>
      </c>
      <c r="O45" s="13">
        <v>2</v>
      </c>
    </row>
    <row r="46" spans="1:15" x14ac:dyDescent="0.25">
      <c r="A46" s="7"/>
      <c r="B46" s="30" t="s">
        <v>13</v>
      </c>
      <c r="C46" s="6">
        <v>43437</v>
      </c>
      <c r="D46" s="13" t="s">
        <v>11</v>
      </c>
      <c r="E46" s="13">
        <v>1</v>
      </c>
      <c r="F46" s="13" t="s">
        <v>10</v>
      </c>
      <c r="G46" s="13">
        <v>2</v>
      </c>
      <c r="H46" s="13" t="s">
        <v>11</v>
      </c>
      <c r="I46" s="13">
        <v>1</v>
      </c>
      <c r="J46" s="13" t="s">
        <v>12</v>
      </c>
      <c r="K46" s="13">
        <v>0</v>
      </c>
      <c r="L46" s="13" t="s">
        <v>10</v>
      </c>
      <c r="M46" s="13">
        <v>2</v>
      </c>
      <c r="N46" s="13" t="s">
        <v>10</v>
      </c>
      <c r="O46" s="13">
        <v>2</v>
      </c>
    </row>
    <row r="47" spans="1:15" x14ac:dyDescent="0.25">
      <c r="A47" s="7"/>
      <c r="B47" s="30" t="s">
        <v>13</v>
      </c>
      <c r="C47" s="6">
        <v>43437</v>
      </c>
      <c r="D47" s="13" t="s">
        <v>10</v>
      </c>
      <c r="E47" s="13">
        <v>2</v>
      </c>
      <c r="F47" s="13" t="s">
        <v>10</v>
      </c>
      <c r="G47" s="13">
        <v>2</v>
      </c>
      <c r="H47" s="13" t="s">
        <v>10</v>
      </c>
      <c r="I47" s="13">
        <v>2</v>
      </c>
      <c r="J47" s="13" t="s">
        <v>10</v>
      </c>
      <c r="K47" s="13">
        <v>2</v>
      </c>
      <c r="L47" s="13" t="s">
        <v>10</v>
      </c>
      <c r="M47" s="13">
        <v>2</v>
      </c>
      <c r="N47" s="13" t="s">
        <v>10</v>
      </c>
      <c r="O47" s="13">
        <v>2</v>
      </c>
    </row>
    <row r="48" spans="1:15" x14ac:dyDescent="0.25">
      <c r="A48" s="7"/>
      <c r="B48" s="30" t="s">
        <v>13</v>
      </c>
      <c r="C48" s="6">
        <v>43437</v>
      </c>
      <c r="D48" s="13" t="s">
        <v>10</v>
      </c>
      <c r="E48" s="13">
        <v>2</v>
      </c>
      <c r="F48" s="13" t="s">
        <v>10</v>
      </c>
      <c r="G48" s="13">
        <v>2</v>
      </c>
      <c r="H48" s="13" t="s">
        <v>10</v>
      </c>
      <c r="I48" s="13">
        <v>2</v>
      </c>
      <c r="J48" s="13" t="s">
        <v>10</v>
      </c>
      <c r="K48" s="13">
        <v>2</v>
      </c>
      <c r="L48" s="13" t="s">
        <v>10</v>
      </c>
      <c r="M48" s="13">
        <v>2</v>
      </c>
      <c r="N48" s="13" t="s">
        <v>10</v>
      </c>
      <c r="O48" s="13">
        <v>2</v>
      </c>
    </row>
    <row r="49" spans="1:16" x14ac:dyDescent="0.25">
      <c r="A49" s="7"/>
      <c r="B49" s="30" t="s">
        <v>13</v>
      </c>
      <c r="C49" s="6">
        <v>43437</v>
      </c>
      <c r="D49" s="13" t="s">
        <v>10</v>
      </c>
      <c r="E49" s="13">
        <v>2</v>
      </c>
      <c r="F49" s="13" t="s">
        <v>10</v>
      </c>
      <c r="G49" s="13">
        <v>2</v>
      </c>
      <c r="H49" s="13" t="s">
        <v>10</v>
      </c>
      <c r="I49" s="13">
        <v>2</v>
      </c>
      <c r="J49" s="13" t="s">
        <v>10</v>
      </c>
      <c r="K49" s="13">
        <v>2</v>
      </c>
      <c r="L49" s="13" t="s">
        <v>10</v>
      </c>
      <c r="M49" s="13">
        <v>2</v>
      </c>
      <c r="N49" s="13" t="s">
        <v>10</v>
      </c>
      <c r="O49" s="13">
        <v>2</v>
      </c>
    </row>
    <row r="50" spans="1:16" x14ac:dyDescent="0.25">
      <c r="A50" s="7"/>
      <c r="B50" s="30" t="s">
        <v>13</v>
      </c>
      <c r="C50" s="6">
        <v>43437</v>
      </c>
      <c r="D50" s="13" t="s">
        <v>10</v>
      </c>
      <c r="E50" s="13">
        <v>2</v>
      </c>
      <c r="F50" s="13" t="s">
        <v>10</v>
      </c>
      <c r="G50" s="13">
        <v>2</v>
      </c>
      <c r="H50" s="13" t="s">
        <v>10</v>
      </c>
      <c r="I50" s="13">
        <v>2</v>
      </c>
      <c r="J50" s="13" t="s">
        <v>10</v>
      </c>
      <c r="K50" s="13">
        <v>2</v>
      </c>
      <c r="L50" s="13" t="s">
        <v>10</v>
      </c>
      <c r="M50" s="13">
        <v>2</v>
      </c>
      <c r="N50" s="13" t="s">
        <v>10</v>
      </c>
      <c r="O50" s="13">
        <v>2</v>
      </c>
    </row>
    <row r="51" spans="1:16" x14ac:dyDescent="0.25">
      <c r="A51" s="7"/>
      <c r="B51" s="30" t="s">
        <v>13</v>
      </c>
      <c r="C51" s="6">
        <v>43437</v>
      </c>
      <c r="D51" s="13" t="s">
        <v>10</v>
      </c>
      <c r="E51" s="13">
        <v>2</v>
      </c>
      <c r="F51" s="13" t="s">
        <v>10</v>
      </c>
      <c r="G51" s="13">
        <v>2</v>
      </c>
      <c r="H51" s="13" t="s">
        <v>11</v>
      </c>
      <c r="I51" s="13">
        <v>1</v>
      </c>
      <c r="J51" s="13" t="s">
        <v>10</v>
      </c>
      <c r="K51" s="13">
        <v>2</v>
      </c>
      <c r="L51" s="13" t="s">
        <v>10</v>
      </c>
      <c r="M51" s="13">
        <v>2</v>
      </c>
      <c r="N51" s="13" t="s">
        <v>10</v>
      </c>
      <c r="O51" s="13">
        <v>2</v>
      </c>
    </row>
    <row r="52" spans="1:16" x14ac:dyDescent="0.25">
      <c r="A52" s="7"/>
      <c r="B52" s="30" t="s">
        <v>13</v>
      </c>
      <c r="C52" s="6">
        <v>43437</v>
      </c>
      <c r="D52" s="13" t="s">
        <v>10</v>
      </c>
      <c r="E52" s="13">
        <v>2</v>
      </c>
      <c r="F52" s="13" t="s">
        <v>10</v>
      </c>
      <c r="G52" s="13">
        <v>2</v>
      </c>
      <c r="H52" s="13" t="s">
        <v>10</v>
      </c>
      <c r="I52" s="13">
        <v>2</v>
      </c>
      <c r="J52" s="13" t="s">
        <v>10</v>
      </c>
      <c r="K52" s="13">
        <v>2</v>
      </c>
      <c r="L52" s="13" t="s">
        <v>10</v>
      </c>
      <c r="M52" s="13">
        <v>2</v>
      </c>
      <c r="N52" s="13" t="s">
        <v>10</v>
      </c>
      <c r="O52" s="13">
        <v>2</v>
      </c>
    </row>
    <row r="53" spans="1:16" x14ac:dyDescent="0.25">
      <c r="A53" s="7"/>
      <c r="B53" s="30" t="s">
        <v>13</v>
      </c>
      <c r="C53" s="6">
        <v>43437</v>
      </c>
      <c r="D53" s="13" t="s">
        <v>10</v>
      </c>
      <c r="E53" s="13">
        <v>2</v>
      </c>
      <c r="F53" s="13" t="s">
        <v>10</v>
      </c>
      <c r="G53" s="13">
        <v>2</v>
      </c>
      <c r="H53" s="13" t="s">
        <v>10</v>
      </c>
      <c r="I53" s="13">
        <v>2</v>
      </c>
      <c r="J53" s="13" t="s">
        <v>10</v>
      </c>
      <c r="K53" s="13">
        <v>2</v>
      </c>
      <c r="L53" s="13" t="s">
        <v>10</v>
      </c>
      <c r="M53" s="13">
        <v>2</v>
      </c>
      <c r="N53" s="13" t="s">
        <v>10</v>
      </c>
      <c r="O53" s="13">
        <v>2</v>
      </c>
    </row>
    <row r="54" spans="1:16" x14ac:dyDescent="0.25">
      <c r="A54" s="7"/>
      <c r="B54" s="30" t="s">
        <v>13</v>
      </c>
      <c r="C54" s="6">
        <v>43437</v>
      </c>
      <c r="D54" s="13" t="s">
        <v>10</v>
      </c>
      <c r="E54" s="13">
        <v>2</v>
      </c>
      <c r="F54" s="13" t="s">
        <v>10</v>
      </c>
      <c r="G54" s="13">
        <v>2</v>
      </c>
      <c r="H54" s="13" t="s">
        <v>10</v>
      </c>
      <c r="I54" s="13">
        <v>2</v>
      </c>
      <c r="J54" s="13" t="s">
        <v>10</v>
      </c>
      <c r="K54" s="13">
        <v>2</v>
      </c>
      <c r="L54" s="13" t="s">
        <v>10</v>
      </c>
      <c r="M54" s="13">
        <v>2</v>
      </c>
      <c r="N54" s="13" t="s">
        <v>10</v>
      </c>
      <c r="O54" s="13">
        <v>2</v>
      </c>
    </row>
    <row r="55" spans="1:16" x14ac:dyDescent="0.25">
      <c r="A55" s="7"/>
      <c r="B55" s="30" t="s">
        <v>13</v>
      </c>
      <c r="C55" s="6">
        <v>43437</v>
      </c>
      <c r="D55" s="13" t="s">
        <v>10</v>
      </c>
      <c r="E55" s="13">
        <v>2</v>
      </c>
      <c r="F55" s="13" t="s">
        <v>10</v>
      </c>
      <c r="G55" s="13">
        <v>2</v>
      </c>
      <c r="H55" s="13" t="s">
        <v>10</v>
      </c>
      <c r="I55" s="13">
        <v>2</v>
      </c>
      <c r="J55" s="13" t="s">
        <v>10</v>
      </c>
      <c r="K55" s="13">
        <v>2</v>
      </c>
      <c r="L55" s="13" t="s">
        <v>10</v>
      </c>
      <c r="M55" s="13">
        <v>2</v>
      </c>
      <c r="N55" s="13" t="s">
        <v>10</v>
      </c>
      <c r="O55" s="13">
        <v>2</v>
      </c>
    </row>
    <row r="56" spans="1:16" x14ac:dyDescent="0.25">
      <c r="A56" s="7"/>
      <c r="B56" s="30" t="s">
        <v>13</v>
      </c>
      <c r="C56" s="6">
        <v>43437</v>
      </c>
      <c r="D56" s="13" t="s">
        <v>10</v>
      </c>
      <c r="E56" s="13">
        <v>2</v>
      </c>
      <c r="F56" s="13" t="s">
        <v>10</v>
      </c>
      <c r="G56" s="13">
        <v>2</v>
      </c>
      <c r="H56" s="13" t="s">
        <v>10</v>
      </c>
      <c r="I56" s="13">
        <v>2</v>
      </c>
      <c r="J56" s="13" t="s">
        <v>10</v>
      </c>
      <c r="K56" s="13">
        <v>2</v>
      </c>
      <c r="L56" s="13" t="s">
        <v>10</v>
      </c>
      <c r="M56" s="13">
        <v>2</v>
      </c>
      <c r="N56" s="13" t="s">
        <v>10</v>
      </c>
      <c r="O56" s="13">
        <v>2</v>
      </c>
    </row>
    <row r="57" spans="1:16" x14ac:dyDescent="0.25">
      <c r="A57" s="7"/>
      <c r="B57" s="30" t="s">
        <v>13</v>
      </c>
      <c r="C57" s="6">
        <v>43437</v>
      </c>
      <c r="D57" s="13" t="s">
        <v>10</v>
      </c>
      <c r="E57" s="13">
        <v>2</v>
      </c>
      <c r="F57" s="13" t="s">
        <v>10</v>
      </c>
      <c r="G57" s="13">
        <v>2</v>
      </c>
      <c r="H57" s="13" t="s">
        <v>10</v>
      </c>
      <c r="I57" s="13">
        <v>2</v>
      </c>
      <c r="J57" s="13" t="s">
        <v>10</v>
      </c>
      <c r="K57" s="13">
        <v>2</v>
      </c>
      <c r="L57" s="13" t="s">
        <v>10</v>
      </c>
      <c r="M57" s="13">
        <v>2</v>
      </c>
      <c r="N57" s="13" t="s">
        <v>10</v>
      </c>
      <c r="O57" s="13">
        <v>2</v>
      </c>
    </row>
    <row r="58" spans="1:16" x14ac:dyDescent="0.25">
      <c r="A58" s="7"/>
      <c r="B58" s="30" t="s">
        <v>13</v>
      </c>
      <c r="C58" s="6">
        <v>43437</v>
      </c>
      <c r="D58" s="13" t="s">
        <v>10</v>
      </c>
      <c r="E58" s="13">
        <v>2</v>
      </c>
      <c r="F58" s="13" t="s">
        <v>10</v>
      </c>
      <c r="G58" s="13">
        <v>2</v>
      </c>
      <c r="H58" s="13" t="s">
        <v>10</v>
      </c>
      <c r="I58" s="13">
        <v>2</v>
      </c>
      <c r="J58" s="13" t="s">
        <v>10</v>
      </c>
      <c r="K58" s="13">
        <v>2</v>
      </c>
      <c r="L58" s="13" t="s">
        <v>10</v>
      </c>
      <c r="M58" s="13">
        <v>2</v>
      </c>
      <c r="N58" s="13" t="s">
        <v>10</v>
      </c>
      <c r="O58" s="13">
        <v>2</v>
      </c>
    </row>
    <row r="59" spans="1:16" x14ac:dyDescent="0.25">
      <c r="A59" s="39"/>
      <c r="B59" s="30" t="s">
        <v>18</v>
      </c>
      <c r="C59" s="6">
        <v>43437</v>
      </c>
      <c r="D59" s="13" t="s">
        <v>10</v>
      </c>
      <c r="E59" s="13">
        <v>2</v>
      </c>
      <c r="F59" s="13" t="s">
        <v>10</v>
      </c>
      <c r="G59" s="13">
        <v>2</v>
      </c>
      <c r="H59" s="13" t="s">
        <v>10</v>
      </c>
      <c r="I59" s="13">
        <v>2</v>
      </c>
      <c r="J59" s="13" t="s">
        <v>10</v>
      </c>
      <c r="K59" s="13">
        <v>2</v>
      </c>
      <c r="L59" s="13" t="s">
        <v>10</v>
      </c>
      <c r="M59" s="13">
        <v>2</v>
      </c>
      <c r="N59" s="13" t="s">
        <v>11</v>
      </c>
      <c r="O59" s="13">
        <v>1</v>
      </c>
      <c r="P59" s="20"/>
    </row>
    <row r="60" spans="1:16" x14ac:dyDescent="0.25">
      <c r="A60" s="7"/>
      <c r="B60" s="30" t="s">
        <v>30</v>
      </c>
      <c r="C60" s="6">
        <v>43437</v>
      </c>
      <c r="D60" s="13" t="s">
        <v>10</v>
      </c>
      <c r="E60" s="13">
        <v>2</v>
      </c>
      <c r="F60" s="13" t="s">
        <v>10</v>
      </c>
      <c r="G60" s="13">
        <v>2</v>
      </c>
      <c r="H60" s="13" t="s">
        <v>10</v>
      </c>
      <c r="I60" s="13">
        <v>2</v>
      </c>
      <c r="J60" s="13" t="s">
        <v>10</v>
      </c>
      <c r="K60" s="13">
        <v>2</v>
      </c>
      <c r="L60" s="13" t="s">
        <v>10</v>
      </c>
      <c r="M60" s="13">
        <v>2</v>
      </c>
      <c r="N60" s="13" t="s">
        <v>10</v>
      </c>
      <c r="O60" s="13">
        <v>2</v>
      </c>
      <c r="P60" s="5"/>
    </row>
    <row r="61" spans="1:16" x14ac:dyDescent="0.25">
      <c r="A61" s="7"/>
      <c r="B61" s="30" t="s">
        <v>30</v>
      </c>
      <c r="C61" s="6">
        <v>43437</v>
      </c>
      <c r="D61" s="13" t="s">
        <v>10</v>
      </c>
      <c r="E61" s="13">
        <v>2</v>
      </c>
      <c r="F61" s="13" t="s">
        <v>10</v>
      </c>
      <c r="G61" s="13">
        <v>2</v>
      </c>
      <c r="H61" s="13" t="s">
        <v>10</v>
      </c>
      <c r="I61" s="13">
        <v>2</v>
      </c>
      <c r="J61" s="13" t="s">
        <v>10</v>
      </c>
      <c r="K61" s="13">
        <v>2</v>
      </c>
      <c r="L61" s="13" t="s">
        <v>10</v>
      </c>
      <c r="M61" s="13">
        <v>2</v>
      </c>
      <c r="N61" s="13" t="s">
        <v>10</v>
      </c>
      <c r="O61" s="13">
        <v>2</v>
      </c>
      <c r="P61" s="5"/>
    </row>
    <row r="62" spans="1:16" x14ac:dyDescent="0.25">
      <c r="A62" s="7"/>
      <c r="B62" s="30" t="s">
        <v>30</v>
      </c>
      <c r="C62" s="6">
        <v>43437</v>
      </c>
      <c r="D62" s="13" t="s">
        <v>10</v>
      </c>
      <c r="E62" s="13">
        <v>2</v>
      </c>
      <c r="F62" s="13" t="s">
        <v>10</v>
      </c>
      <c r="G62" s="13">
        <v>2</v>
      </c>
      <c r="H62" s="13" t="s">
        <v>10</v>
      </c>
      <c r="I62" s="13">
        <v>2</v>
      </c>
      <c r="J62" s="13" t="s">
        <v>10</v>
      </c>
      <c r="K62" s="13">
        <v>2</v>
      </c>
      <c r="L62" s="13" t="s">
        <v>10</v>
      </c>
      <c r="M62" s="13">
        <v>2</v>
      </c>
      <c r="N62" s="13" t="s">
        <v>10</v>
      </c>
      <c r="O62" s="13">
        <v>2</v>
      </c>
      <c r="P62" s="5"/>
    </row>
    <row r="63" spans="1:16" x14ac:dyDescent="0.25">
      <c r="A63" s="7"/>
      <c r="B63" s="30" t="s">
        <v>30</v>
      </c>
      <c r="C63" s="6">
        <v>43437</v>
      </c>
      <c r="D63" s="13" t="s">
        <v>10</v>
      </c>
      <c r="E63" s="13">
        <v>2</v>
      </c>
      <c r="F63" s="13" t="s">
        <v>10</v>
      </c>
      <c r="G63" s="13">
        <v>2</v>
      </c>
      <c r="H63" s="13" t="s">
        <v>10</v>
      </c>
      <c r="I63" s="13">
        <v>2</v>
      </c>
      <c r="J63" s="13" t="s">
        <v>10</v>
      </c>
      <c r="K63" s="13">
        <v>2</v>
      </c>
      <c r="L63" s="13" t="s">
        <v>10</v>
      </c>
      <c r="M63" s="13">
        <v>2</v>
      </c>
      <c r="N63" s="13" t="s">
        <v>10</v>
      </c>
      <c r="O63" s="13">
        <v>2</v>
      </c>
      <c r="P63" s="5"/>
    </row>
    <row r="64" spans="1:16" x14ac:dyDescent="0.25">
      <c r="A64" s="7"/>
      <c r="B64" s="30" t="s">
        <v>30</v>
      </c>
      <c r="C64" s="6">
        <v>43437</v>
      </c>
      <c r="D64" s="13" t="s">
        <v>10</v>
      </c>
      <c r="E64" s="13">
        <v>2</v>
      </c>
      <c r="F64" s="13" t="s">
        <v>10</v>
      </c>
      <c r="G64" s="13">
        <v>2</v>
      </c>
      <c r="H64" s="13" t="s">
        <v>10</v>
      </c>
      <c r="I64" s="13">
        <v>2</v>
      </c>
      <c r="J64" s="13" t="s">
        <v>10</v>
      </c>
      <c r="K64" s="13">
        <v>2</v>
      </c>
      <c r="L64" s="13" t="s">
        <v>10</v>
      </c>
      <c r="M64" s="13">
        <v>2</v>
      </c>
      <c r="N64" s="13" t="s">
        <v>10</v>
      </c>
      <c r="O64" s="13">
        <v>2</v>
      </c>
      <c r="P64" s="5"/>
    </row>
    <row r="65" spans="1:16" x14ac:dyDescent="0.25">
      <c r="A65" s="7"/>
      <c r="B65" s="30" t="s">
        <v>30</v>
      </c>
      <c r="C65" s="6">
        <v>43437</v>
      </c>
      <c r="D65" s="13" t="s">
        <v>10</v>
      </c>
      <c r="E65" s="13">
        <v>2</v>
      </c>
      <c r="F65" s="13" t="s">
        <v>10</v>
      </c>
      <c r="G65" s="13">
        <v>2</v>
      </c>
      <c r="H65" s="13" t="s">
        <v>10</v>
      </c>
      <c r="I65" s="13">
        <v>2</v>
      </c>
      <c r="J65" s="13" t="s">
        <v>10</v>
      </c>
      <c r="K65" s="13">
        <v>2</v>
      </c>
      <c r="L65" s="13" t="s">
        <v>10</v>
      </c>
      <c r="M65" s="13">
        <v>2</v>
      </c>
      <c r="N65" s="13" t="s">
        <v>10</v>
      </c>
      <c r="O65" s="13">
        <v>2</v>
      </c>
      <c r="P65" s="5"/>
    </row>
    <row r="66" spans="1:16" x14ac:dyDescent="0.25">
      <c r="A66" s="7"/>
      <c r="B66" s="30" t="s">
        <v>30</v>
      </c>
      <c r="C66" s="6">
        <v>43437</v>
      </c>
      <c r="D66" s="13" t="s">
        <v>10</v>
      </c>
      <c r="E66" s="13">
        <v>2</v>
      </c>
      <c r="F66" s="13" t="s">
        <v>10</v>
      </c>
      <c r="G66" s="13">
        <v>2</v>
      </c>
      <c r="H66" s="13" t="s">
        <v>10</v>
      </c>
      <c r="I66" s="13">
        <v>2</v>
      </c>
      <c r="J66" s="13" t="s">
        <v>10</v>
      </c>
      <c r="K66" s="13">
        <v>2</v>
      </c>
      <c r="L66" s="13" t="s">
        <v>10</v>
      </c>
      <c r="M66" s="13">
        <v>2</v>
      </c>
      <c r="N66" s="13" t="s">
        <v>10</v>
      </c>
      <c r="O66" s="13">
        <v>2</v>
      </c>
      <c r="P66" s="5"/>
    </row>
    <row r="67" spans="1:16" x14ac:dyDescent="0.25">
      <c r="A67" s="7"/>
      <c r="B67" s="30" t="s">
        <v>31</v>
      </c>
      <c r="C67" s="6">
        <v>43437</v>
      </c>
      <c r="D67" s="13" t="s">
        <v>11</v>
      </c>
      <c r="E67" s="13">
        <v>1</v>
      </c>
      <c r="F67" s="13" t="s">
        <v>11</v>
      </c>
      <c r="G67" s="13">
        <v>1</v>
      </c>
      <c r="H67" s="13" t="s">
        <v>10</v>
      </c>
      <c r="I67" s="13">
        <v>2</v>
      </c>
      <c r="J67" s="13" t="s">
        <v>10</v>
      </c>
      <c r="K67" s="13">
        <v>2</v>
      </c>
      <c r="L67" s="13" t="s">
        <v>10</v>
      </c>
      <c r="M67" s="13">
        <v>2</v>
      </c>
      <c r="N67" s="13" t="s">
        <v>12</v>
      </c>
      <c r="O67" s="13">
        <v>0</v>
      </c>
      <c r="P67" s="5"/>
    </row>
    <row r="68" spans="1:16" x14ac:dyDescent="0.25">
      <c r="A68" s="7"/>
      <c r="B68" s="30" t="s">
        <v>31</v>
      </c>
      <c r="C68" s="6">
        <v>43437</v>
      </c>
      <c r="D68" s="13" t="s">
        <v>10</v>
      </c>
      <c r="E68" s="13">
        <v>2</v>
      </c>
      <c r="F68" s="13" t="s">
        <v>10</v>
      </c>
      <c r="G68" s="13">
        <v>2</v>
      </c>
      <c r="H68" s="13" t="s">
        <v>10</v>
      </c>
      <c r="I68" s="13">
        <v>2</v>
      </c>
      <c r="J68" s="13" t="s">
        <v>10</v>
      </c>
      <c r="K68" s="13">
        <v>2</v>
      </c>
      <c r="L68" s="13" t="s">
        <v>10</v>
      </c>
      <c r="M68" s="13">
        <v>2</v>
      </c>
      <c r="N68" s="13" t="s">
        <v>10</v>
      </c>
      <c r="O68" s="13">
        <v>2</v>
      </c>
      <c r="P68" s="5"/>
    </row>
    <row r="69" spans="1:16" x14ac:dyDescent="0.25">
      <c r="A69" s="7"/>
      <c r="B69" s="30" t="s">
        <v>31</v>
      </c>
      <c r="C69" s="6">
        <v>43437</v>
      </c>
      <c r="D69" s="13" t="s">
        <v>10</v>
      </c>
      <c r="E69" s="13">
        <v>2</v>
      </c>
      <c r="F69" s="13" t="s">
        <v>10</v>
      </c>
      <c r="G69" s="13">
        <v>2</v>
      </c>
      <c r="H69" s="13" t="s">
        <v>10</v>
      </c>
      <c r="I69" s="13">
        <v>2</v>
      </c>
      <c r="J69" s="13" t="s">
        <v>10</v>
      </c>
      <c r="K69" s="13">
        <v>2</v>
      </c>
      <c r="L69" s="13" t="s">
        <v>10</v>
      </c>
      <c r="M69" s="13">
        <v>2</v>
      </c>
      <c r="N69" s="13" t="s">
        <v>10</v>
      </c>
      <c r="O69" s="13">
        <v>2</v>
      </c>
      <c r="P69" s="5"/>
    </row>
    <row r="70" spans="1:16" x14ac:dyDescent="0.25">
      <c r="A70" s="7"/>
      <c r="B70" s="30" t="s">
        <v>31</v>
      </c>
      <c r="C70" s="6">
        <v>43437</v>
      </c>
      <c r="D70" s="13" t="s">
        <v>10</v>
      </c>
      <c r="E70" s="13">
        <v>2</v>
      </c>
      <c r="F70" s="13" t="s">
        <v>10</v>
      </c>
      <c r="G70" s="13">
        <v>2</v>
      </c>
      <c r="H70" s="13" t="s">
        <v>10</v>
      </c>
      <c r="I70" s="13">
        <v>2</v>
      </c>
      <c r="J70" s="13" t="s">
        <v>10</v>
      </c>
      <c r="K70" s="13">
        <v>2</v>
      </c>
      <c r="L70" s="13" t="s">
        <v>10</v>
      </c>
      <c r="M70" s="13">
        <v>2</v>
      </c>
      <c r="N70" s="13" t="s">
        <v>11</v>
      </c>
      <c r="O70" s="13">
        <v>1</v>
      </c>
      <c r="P70" s="5"/>
    </row>
    <row r="71" spans="1:16" x14ac:dyDescent="0.25">
      <c r="A71" s="7"/>
      <c r="B71" s="30" t="s">
        <v>31</v>
      </c>
      <c r="C71" s="6">
        <v>43437</v>
      </c>
      <c r="D71" s="13" t="s">
        <v>10</v>
      </c>
      <c r="E71" s="13">
        <v>2</v>
      </c>
      <c r="F71" s="13" t="s">
        <v>10</v>
      </c>
      <c r="G71" s="13">
        <v>2</v>
      </c>
      <c r="H71" s="13" t="s">
        <v>10</v>
      </c>
      <c r="I71" s="13">
        <v>2</v>
      </c>
      <c r="J71" s="13" t="s">
        <v>10</v>
      </c>
      <c r="K71" s="13">
        <v>2</v>
      </c>
      <c r="L71" s="13" t="s">
        <v>10</v>
      </c>
      <c r="M71" s="13">
        <v>2</v>
      </c>
      <c r="N71" s="13" t="s">
        <v>10</v>
      </c>
      <c r="O71" s="13">
        <v>2</v>
      </c>
      <c r="P71" s="5"/>
    </row>
    <row r="72" spans="1:16" x14ac:dyDescent="0.25">
      <c r="A72" s="7"/>
      <c r="B72" s="30" t="s">
        <v>31</v>
      </c>
      <c r="C72" s="6">
        <v>43437</v>
      </c>
      <c r="D72" s="13" t="s">
        <v>10</v>
      </c>
      <c r="E72" s="13">
        <v>2</v>
      </c>
      <c r="F72" s="13" t="s">
        <v>10</v>
      </c>
      <c r="G72" s="13">
        <v>2</v>
      </c>
      <c r="H72" s="13" t="s">
        <v>10</v>
      </c>
      <c r="I72" s="13">
        <v>2</v>
      </c>
      <c r="J72" s="13" t="s">
        <v>10</v>
      </c>
      <c r="K72" s="13">
        <v>2</v>
      </c>
      <c r="L72" s="13" t="s">
        <v>10</v>
      </c>
      <c r="M72" s="13">
        <v>2</v>
      </c>
      <c r="N72" s="13" t="s">
        <v>10</v>
      </c>
      <c r="O72" s="13">
        <v>2</v>
      </c>
      <c r="P72" s="5"/>
    </row>
    <row r="73" spans="1:16" x14ac:dyDescent="0.25">
      <c r="A73" s="7"/>
      <c r="B73" s="30" t="s">
        <v>31</v>
      </c>
      <c r="C73" s="6">
        <v>43437</v>
      </c>
      <c r="D73" s="13" t="s">
        <v>10</v>
      </c>
      <c r="E73" s="13">
        <v>2</v>
      </c>
      <c r="F73" s="13" t="s">
        <v>10</v>
      </c>
      <c r="G73" s="13">
        <v>2</v>
      </c>
      <c r="H73" s="13" t="s">
        <v>10</v>
      </c>
      <c r="I73" s="13">
        <v>2</v>
      </c>
      <c r="J73" s="13" t="s">
        <v>10</v>
      </c>
      <c r="K73" s="13">
        <v>2</v>
      </c>
      <c r="L73" s="13" t="s">
        <v>10</v>
      </c>
      <c r="M73" s="13">
        <v>2</v>
      </c>
      <c r="N73" s="13" t="s">
        <v>10</v>
      </c>
      <c r="O73" s="13">
        <v>2</v>
      </c>
    </row>
    <row r="74" spans="1:16" x14ac:dyDescent="0.25">
      <c r="A74" s="7"/>
      <c r="B74" s="30" t="s">
        <v>31</v>
      </c>
      <c r="C74" s="6">
        <v>43437</v>
      </c>
      <c r="D74" s="13" t="s">
        <v>10</v>
      </c>
      <c r="E74" s="13">
        <v>2</v>
      </c>
      <c r="F74" s="13" t="s">
        <v>10</v>
      </c>
      <c r="G74" s="13">
        <v>2</v>
      </c>
      <c r="H74" s="13" t="s">
        <v>10</v>
      </c>
      <c r="I74" s="13">
        <v>2</v>
      </c>
      <c r="J74" s="13" t="s">
        <v>10</v>
      </c>
      <c r="K74" s="13">
        <v>2</v>
      </c>
      <c r="L74" s="13" t="s">
        <v>10</v>
      </c>
      <c r="M74" s="13">
        <v>2</v>
      </c>
      <c r="N74" s="13" t="s">
        <v>10</v>
      </c>
      <c r="O74" s="13">
        <v>2</v>
      </c>
    </row>
    <row r="75" spans="1:16" x14ac:dyDescent="0.25">
      <c r="A75" s="7"/>
      <c r="B75" s="30" t="s">
        <v>31</v>
      </c>
      <c r="C75" s="6">
        <v>43438</v>
      </c>
      <c r="D75" s="13" t="s">
        <v>11</v>
      </c>
      <c r="E75" s="13">
        <v>1</v>
      </c>
      <c r="F75" s="13" t="s">
        <v>11</v>
      </c>
      <c r="G75" s="13">
        <v>1</v>
      </c>
      <c r="H75" s="13" t="s">
        <v>10</v>
      </c>
      <c r="I75" s="13">
        <v>2</v>
      </c>
      <c r="J75" s="13" t="s">
        <v>10</v>
      </c>
      <c r="K75" s="13">
        <v>2</v>
      </c>
      <c r="L75" s="13" t="s">
        <v>10</v>
      </c>
      <c r="M75" s="13">
        <v>2</v>
      </c>
      <c r="N75" s="13" t="s">
        <v>12</v>
      </c>
      <c r="O75" s="13">
        <v>0</v>
      </c>
    </row>
    <row r="76" spans="1:16" x14ac:dyDescent="0.25">
      <c r="A76" s="7"/>
      <c r="B76" s="30" t="s">
        <v>32</v>
      </c>
      <c r="C76" s="6">
        <v>43437</v>
      </c>
      <c r="D76" s="13" t="s">
        <v>10</v>
      </c>
      <c r="E76" s="13">
        <v>2</v>
      </c>
      <c r="F76" s="13" t="s">
        <v>10</v>
      </c>
      <c r="G76" s="13">
        <v>2</v>
      </c>
      <c r="H76" s="13" t="s">
        <v>11</v>
      </c>
      <c r="I76" s="13">
        <v>1</v>
      </c>
      <c r="J76" s="13" t="s">
        <v>10</v>
      </c>
      <c r="K76" s="13">
        <v>2</v>
      </c>
      <c r="L76" s="13" t="s">
        <v>10</v>
      </c>
      <c r="M76" s="13">
        <v>2</v>
      </c>
      <c r="N76" s="13" t="s">
        <v>10</v>
      </c>
      <c r="O76" s="13">
        <v>2</v>
      </c>
    </row>
    <row r="77" spans="1:16" x14ac:dyDescent="0.25">
      <c r="A77" s="7"/>
      <c r="B77" s="30" t="s">
        <v>32</v>
      </c>
      <c r="C77" s="6">
        <v>43437</v>
      </c>
      <c r="D77" s="13" t="s">
        <v>10</v>
      </c>
      <c r="E77" s="13">
        <v>2</v>
      </c>
      <c r="F77" s="13" t="s">
        <v>10</v>
      </c>
      <c r="G77" s="13">
        <v>2</v>
      </c>
      <c r="H77" s="13" t="s">
        <v>10</v>
      </c>
      <c r="I77" s="13">
        <v>2</v>
      </c>
      <c r="J77" s="13" t="s">
        <v>10</v>
      </c>
      <c r="K77" s="13">
        <v>2</v>
      </c>
      <c r="L77" s="13" t="s">
        <v>10</v>
      </c>
      <c r="M77" s="13">
        <v>2</v>
      </c>
      <c r="N77" s="13" t="s">
        <v>10</v>
      </c>
      <c r="O77" s="13">
        <v>2</v>
      </c>
    </row>
    <row r="78" spans="1:16" x14ac:dyDescent="0.25">
      <c r="A78" s="7"/>
      <c r="B78" s="30" t="s">
        <v>32</v>
      </c>
      <c r="C78" s="6">
        <v>43437</v>
      </c>
      <c r="D78" s="13" t="s">
        <v>11</v>
      </c>
      <c r="E78" s="13">
        <v>1</v>
      </c>
      <c r="F78" s="13" t="s">
        <v>11</v>
      </c>
      <c r="G78" s="13">
        <v>1</v>
      </c>
      <c r="H78" s="13" t="s">
        <v>10</v>
      </c>
      <c r="I78" s="13">
        <v>2</v>
      </c>
      <c r="J78" s="13" t="s">
        <v>10</v>
      </c>
      <c r="K78" s="13">
        <v>2</v>
      </c>
      <c r="L78" s="13" t="s">
        <v>10</v>
      </c>
      <c r="M78" s="13">
        <v>2</v>
      </c>
      <c r="N78" s="13" t="s">
        <v>12</v>
      </c>
      <c r="O78" s="13">
        <v>0</v>
      </c>
    </row>
    <row r="79" spans="1:16" x14ac:dyDescent="0.25">
      <c r="A79" s="7"/>
      <c r="B79" s="30" t="s">
        <v>32</v>
      </c>
      <c r="C79" s="6">
        <v>43437</v>
      </c>
      <c r="D79" s="13" t="s">
        <v>10</v>
      </c>
      <c r="E79" s="13">
        <v>2</v>
      </c>
      <c r="F79" s="13" t="s">
        <v>10</v>
      </c>
      <c r="G79" s="13">
        <v>2</v>
      </c>
      <c r="H79" s="13" t="s">
        <v>10</v>
      </c>
      <c r="I79" s="13">
        <v>2</v>
      </c>
      <c r="J79" s="13" t="s">
        <v>10</v>
      </c>
      <c r="K79" s="13">
        <v>2</v>
      </c>
      <c r="L79" s="13" t="s">
        <v>10</v>
      </c>
      <c r="M79" s="13">
        <v>2</v>
      </c>
      <c r="N79" s="13" t="s">
        <v>10</v>
      </c>
      <c r="O79" s="13">
        <v>2</v>
      </c>
    </row>
    <row r="80" spans="1:16" x14ac:dyDescent="0.25">
      <c r="A80" s="7"/>
      <c r="B80" s="30" t="s">
        <v>32</v>
      </c>
      <c r="C80" s="6">
        <v>43437</v>
      </c>
      <c r="D80" s="13" t="s">
        <v>10</v>
      </c>
      <c r="E80" s="13">
        <v>2</v>
      </c>
      <c r="F80" s="13" t="s">
        <v>10</v>
      </c>
      <c r="G80" s="13">
        <v>2</v>
      </c>
      <c r="H80" s="13" t="s">
        <v>10</v>
      </c>
      <c r="I80" s="13">
        <v>2</v>
      </c>
      <c r="J80" s="13" t="s">
        <v>10</v>
      </c>
      <c r="K80" s="13">
        <v>2</v>
      </c>
      <c r="L80" s="13" t="s">
        <v>10</v>
      </c>
      <c r="M80" s="13">
        <v>2</v>
      </c>
      <c r="N80" s="13" t="s">
        <v>10</v>
      </c>
      <c r="O80" s="13">
        <v>2</v>
      </c>
    </row>
    <row r="81" spans="1:16" x14ac:dyDescent="0.25">
      <c r="A81" s="7"/>
      <c r="B81" s="30" t="s">
        <v>32</v>
      </c>
      <c r="C81" s="6">
        <v>43438</v>
      </c>
      <c r="D81" s="13" t="s">
        <v>11</v>
      </c>
      <c r="E81" s="13">
        <v>1</v>
      </c>
      <c r="F81" s="13" t="s">
        <v>11</v>
      </c>
      <c r="G81" s="13">
        <v>1</v>
      </c>
      <c r="H81" s="13" t="s">
        <v>10</v>
      </c>
      <c r="I81" s="13">
        <v>2</v>
      </c>
      <c r="J81" s="13" t="s">
        <v>10</v>
      </c>
      <c r="K81" s="13">
        <v>2</v>
      </c>
      <c r="L81" s="13" t="s">
        <v>10</v>
      </c>
      <c r="M81" s="13">
        <v>2</v>
      </c>
      <c r="N81" s="13" t="s">
        <v>12</v>
      </c>
      <c r="O81" s="13">
        <v>0</v>
      </c>
    </row>
    <row r="82" spans="1:16" x14ac:dyDescent="0.25">
      <c r="A82" s="7"/>
      <c r="B82" s="30" t="s">
        <v>33</v>
      </c>
      <c r="C82" s="6">
        <v>43437</v>
      </c>
      <c r="D82" s="13" t="s">
        <v>10</v>
      </c>
      <c r="E82" s="13">
        <v>2</v>
      </c>
      <c r="F82" s="13" t="s">
        <v>10</v>
      </c>
      <c r="G82" s="13">
        <v>2</v>
      </c>
      <c r="H82" s="13" t="s">
        <v>10</v>
      </c>
      <c r="I82" s="13">
        <v>2</v>
      </c>
      <c r="J82" s="13" t="s">
        <v>10</v>
      </c>
      <c r="K82" s="13">
        <v>2</v>
      </c>
      <c r="L82" s="13" t="s">
        <v>10</v>
      </c>
      <c r="M82" s="13">
        <v>2</v>
      </c>
      <c r="N82" s="13" t="s">
        <v>10</v>
      </c>
      <c r="O82" s="13">
        <v>2</v>
      </c>
    </row>
    <row r="83" spans="1:16" x14ac:dyDescent="0.25">
      <c r="A83" s="7"/>
      <c r="B83" s="30" t="s">
        <v>33</v>
      </c>
      <c r="C83" s="6">
        <v>43437</v>
      </c>
      <c r="D83" s="13" t="s">
        <v>10</v>
      </c>
      <c r="E83" s="13">
        <v>2</v>
      </c>
      <c r="F83" s="13" t="s">
        <v>10</v>
      </c>
      <c r="G83" s="13">
        <v>2</v>
      </c>
      <c r="H83" s="13" t="s">
        <v>10</v>
      </c>
      <c r="I83" s="13">
        <v>2</v>
      </c>
      <c r="J83" s="13" t="s">
        <v>10</v>
      </c>
      <c r="K83" s="13">
        <v>2</v>
      </c>
      <c r="L83" s="13" t="s">
        <v>10</v>
      </c>
      <c r="M83" s="13">
        <v>2</v>
      </c>
      <c r="N83" s="13" t="s">
        <v>10</v>
      </c>
      <c r="O83" s="13">
        <v>2</v>
      </c>
    </row>
    <row r="84" spans="1:16" x14ac:dyDescent="0.25">
      <c r="A84" s="7"/>
      <c r="B84" s="30" t="s">
        <v>33</v>
      </c>
      <c r="C84" s="6">
        <v>43437</v>
      </c>
      <c r="D84" s="13" t="s">
        <v>10</v>
      </c>
      <c r="E84" s="13">
        <v>2</v>
      </c>
      <c r="F84" s="13" t="s">
        <v>10</v>
      </c>
      <c r="G84" s="13">
        <v>2</v>
      </c>
      <c r="H84" s="13" t="s">
        <v>10</v>
      </c>
      <c r="I84" s="13">
        <v>2</v>
      </c>
      <c r="J84" s="13" t="s">
        <v>10</v>
      </c>
      <c r="K84" s="13">
        <v>2</v>
      </c>
      <c r="L84" s="13" t="s">
        <v>10</v>
      </c>
      <c r="M84" s="13">
        <v>2</v>
      </c>
      <c r="N84" s="13" t="s">
        <v>10</v>
      </c>
      <c r="O84" s="13">
        <v>2</v>
      </c>
    </row>
    <row r="85" spans="1:16" x14ac:dyDescent="0.25">
      <c r="A85" s="7"/>
      <c r="B85" s="30" t="s">
        <v>33</v>
      </c>
      <c r="C85" s="6">
        <v>43437</v>
      </c>
      <c r="D85" s="13" t="s">
        <v>10</v>
      </c>
      <c r="E85" s="13">
        <v>2</v>
      </c>
      <c r="F85" s="13" t="s">
        <v>10</v>
      </c>
      <c r="G85" s="13">
        <v>2</v>
      </c>
      <c r="H85" s="13" t="s">
        <v>10</v>
      </c>
      <c r="I85" s="13">
        <v>2</v>
      </c>
      <c r="J85" s="13" t="s">
        <v>10</v>
      </c>
      <c r="K85" s="13">
        <v>2</v>
      </c>
      <c r="L85" s="13" t="s">
        <v>10</v>
      </c>
      <c r="M85" s="13">
        <v>2</v>
      </c>
      <c r="N85" s="13" t="s">
        <v>10</v>
      </c>
      <c r="O85" s="13">
        <v>2</v>
      </c>
    </row>
    <row r="86" spans="1:16" x14ac:dyDescent="0.25">
      <c r="A86" s="7"/>
      <c r="B86" s="30" t="s">
        <v>33</v>
      </c>
      <c r="C86" s="6">
        <v>43437</v>
      </c>
      <c r="D86" s="13" t="s">
        <v>10</v>
      </c>
      <c r="E86" s="13">
        <v>2</v>
      </c>
      <c r="F86" s="13" t="s">
        <v>10</v>
      </c>
      <c r="G86" s="13">
        <v>2</v>
      </c>
      <c r="H86" s="13" t="s">
        <v>10</v>
      </c>
      <c r="I86" s="13">
        <v>2</v>
      </c>
      <c r="J86" s="13" t="s">
        <v>10</v>
      </c>
      <c r="K86" s="13">
        <v>2</v>
      </c>
      <c r="L86" s="13" t="s">
        <v>10</v>
      </c>
      <c r="M86" s="13">
        <v>2</v>
      </c>
      <c r="N86" s="13" t="s">
        <v>11</v>
      </c>
      <c r="O86" s="13">
        <v>1</v>
      </c>
    </row>
    <row r="87" spans="1:16" x14ac:dyDescent="0.25">
      <c r="A87" s="7"/>
      <c r="B87" s="30" t="s">
        <v>33</v>
      </c>
      <c r="C87" s="6">
        <v>43437</v>
      </c>
      <c r="D87" s="13" t="s">
        <v>10</v>
      </c>
      <c r="E87" s="13">
        <v>2</v>
      </c>
      <c r="F87" s="13" t="s">
        <v>10</v>
      </c>
      <c r="G87" s="13">
        <v>2</v>
      </c>
      <c r="H87" s="13" t="s">
        <v>10</v>
      </c>
      <c r="I87" s="13">
        <v>2</v>
      </c>
      <c r="J87" s="13" t="s">
        <v>10</v>
      </c>
      <c r="K87" s="13">
        <v>2</v>
      </c>
      <c r="L87" s="13" t="s">
        <v>10</v>
      </c>
      <c r="M87" s="13">
        <v>2</v>
      </c>
      <c r="N87" s="13" t="s">
        <v>10</v>
      </c>
      <c r="O87" s="13">
        <v>2</v>
      </c>
    </row>
    <row r="88" spans="1:16" x14ac:dyDescent="0.25">
      <c r="A88" s="7"/>
      <c r="B88" s="30" t="s">
        <v>33</v>
      </c>
      <c r="C88" s="6">
        <v>43437</v>
      </c>
      <c r="D88" s="13" t="s">
        <v>10</v>
      </c>
      <c r="E88" s="13">
        <v>2</v>
      </c>
      <c r="F88" s="13" t="s">
        <v>10</v>
      </c>
      <c r="G88" s="13">
        <v>2</v>
      </c>
      <c r="H88" s="13" t="s">
        <v>10</v>
      </c>
      <c r="I88" s="13">
        <v>2</v>
      </c>
      <c r="J88" s="13" t="s">
        <v>10</v>
      </c>
      <c r="K88" s="13">
        <v>2</v>
      </c>
      <c r="L88" s="13" t="s">
        <v>10</v>
      </c>
      <c r="M88" s="13">
        <v>2</v>
      </c>
      <c r="N88" s="13" t="s">
        <v>10</v>
      </c>
      <c r="O88" s="13">
        <v>2</v>
      </c>
    </row>
    <row r="89" spans="1:16" x14ac:dyDescent="0.25">
      <c r="A89" s="7"/>
      <c r="B89" s="30" t="s">
        <v>33</v>
      </c>
      <c r="C89" s="6">
        <v>43437</v>
      </c>
      <c r="D89" s="13" t="s">
        <v>10</v>
      </c>
      <c r="E89" s="13">
        <v>2</v>
      </c>
      <c r="F89" s="13" t="s">
        <v>10</v>
      </c>
      <c r="G89" s="13">
        <v>2</v>
      </c>
      <c r="H89" s="13" t="s">
        <v>11</v>
      </c>
      <c r="I89" s="13">
        <v>1</v>
      </c>
      <c r="J89" s="13" t="s">
        <v>10</v>
      </c>
      <c r="K89" s="13">
        <v>2</v>
      </c>
      <c r="L89" s="13" t="s">
        <v>10</v>
      </c>
      <c r="M89" s="13">
        <v>2</v>
      </c>
      <c r="N89" s="13" t="s">
        <v>10</v>
      </c>
      <c r="O89" s="13">
        <v>2</v>
      </c>
      <c r="P89" s="5"/>
    </row>
    <row r="90" spans="1:16" x14ac:dyDescent="0.25">
      <c r="A90" s="7"/>
      <c r="B90" s="30" t="s">
        <v>14</v>
      </c>
      <c r="C90" s="6">
        <v>43437</v>
      </c>
      <c r="D90" s="13" t="s">
        <v>10</v>
      </c>
      <c r="E90" s="13">
        <v>2</v>
      </c>
      <c r="F90" s="13" t="s">
        <v>10</v>
      </c>
      <c r="G90" s="13">
        <v>2</v>
      </c>
      <c r="H90" s="13" t="s">
        <v>10</v>
      </c>
      <c r="I90" s="13">
        <v>2</v>
      </c>
      <c r="J90" s="13" t="s">
        <v>10</v>
      </c>
      <c r="K90" s="13">
        <v>2</v>
      </c>
      <c r="L90" s="13" t="s">
        <v>10</v>
      </c>
      <c r="M90" s="13">
        <v>2</v>
      </c>
      <c r="N90" s="13" t="s">
        <v>10</v>
      </c>
      <c r="O90" s="13">
        <v>2</v>
      </c>
      <c r="P90" s="5"/>
    </row>
    <row r="91" spans="1:16" x14ac:dyDescent="0.25">
      <c r="A91" s="7"/>
      <c r="B91" s="30" t="s">
        <v>14</v>
      </c>
      <c r="C91" s="6">
        <v>43437</v>
      </c>
      <c r="D91" s="13" t="s">
        <v>10</v>
      </c>
      <c r="E91" s="13">
        <v>2</v>
      </c>
      <c r="F91" s="13" t="s">
        <v>10</v>
      </c>
      <c r="G91" s="13">
        <v>2</v>
      </c>
      <c r="H91" s="13" t="s">
        <v>10</v>
      </c>
      <c r="I91" s="13">
        <v>2</v>
      </c>
      <c r="J91" s="13" t="s">
        <v>10</v>
      </c>
      <c r="K91" s="13">
        <v>2</v>
      </c>
      <c r="L91" s="13" t="s">
        <v>10</v>
      </c>
      <c r="M91" s="13">
        <v>2</v>
      </c>
      <c r="N91" s="13" t="s">
        <v>10</v>
      </c>
      <c r="O91" s="13">
        <v>2</v>
      </c>
      <c r="P91" s="5"/>
    </row>
    <row r="92" spans="1:16" x14ac:dyDescent="0.25">
      <c r="A92" s="7"/>
      <c r="B92" s="30" t="s">
        <v>34</v>
      </c>
      <c r="C92" s="6">
        <v>43437</v>
      </c>
      <c r="D92" s="13" t="s">
        <v>10</v>
      </c>
      <c r="E92" s="13">
        <v>2</v>
      </c>
      <c r="F92" s="13" t="s">
        <v>10</v>
      </c>
      <c r="G92" s="13">
        <v>2</v>
      </c>
      <c r="H92" s="13" t="s">
        <v>10</v>
      </c>
      <c r="I92" s="13">
        <v>2</v>
      </c>
      <c r="J92" s="13" t="s">
        <v>10</v>
      </c>
      <c r="K92" s="13">
        <v>2</v>
      </c>
      <c r="L92" s="13" t="s">
        <v>10</v>
      </c>
      <c r="M92" s="13">
        <v>2</v>
      </c>
      <c r="N92" s="13" t="s">
        <v>10</v>
      </c>
      <c r="O92" s="13">
        <v>2</v>
      </c>
      <c r="P92" s="5"/>
    </row>
    <row r="93" spans="1:16" x14ac:dyDescent="0.25">
      <c r="A93" s="7"/>
      <c r="B93" s="30" t="s">
        <v>15</v>
      </c>
      <c r="C93" s="6">
        <v>43437</v>
      </c>
      <c r="D93" s="13" t="s">
        <v>10</v>
      </c>
      <c r="E93" s="13">
        <v>2</v>
      </c>
      <c r="F93" s="13" t="s">
        <v>10</v>
      </c>
      <c r="G93" s="13">
        <v>2</v>
      </c>
      <c r="H93" s="13" t="s">
        <v>10</v>
      </c>
      <c r="I93" s="13">
        <v>2</v>
      </c>
      <c r="J93" s="13" t="s">
        <v>10</v>
      </c>
      <c r="K93" s="13">
        <v>2</v>
      </c>
      <c r="L93" s="13" t="s">
        <v>10</v>
      </c>
      <c r="M93" s="13">
        <v>2</v>
      </c>
      <c r="N93" s="13" t="s">
        <v>11</v>
      </c>
      <c r="O93" s="13">
        <v>1</v>
      </c>
      <c r="P93" s="5"/>
    </row>
    <row r="94" spans="1:16" x14ac:dyDescent="0.25">
      <c r="A94" s="7"/>
      <c r="B94" s="30" t="s">
        <v>15</v>
      </c>
      <c r="C94" s="6">
        <v>43437</v>
      </c>
      <c r="D94" s="13" t="s">
        <v>10</v>
      </c>
      <c r="E94" s="13">
        <v>2</v>
      </c>
      <c r="F94" s="13" t="s">
        <v>10</v>
      </c>
      <c r="G94" s="13">
        <v>2</v>
      </c>
      <c r="H94" s="13" t="s">
        <v>10</v>
      </c>
      <c r="I94" s="13">
        <v>2</v>
      </c>
      <c r="J94" s="13" t="s">
        <v>10</v>
      </c>
      <c r="K94" s="13">
        <v>2</v>
      </c>
      <c r="L94" s="13" t="s">
        <v>10</v>
      </c>
      <c r="M94" s="13">
        <v>2</v>
      </c>
      <c r="N94" s="13" t="s">
        <v>10</v>
      </c>
      <c r="O94" s="13">
        <v>2</v>
      </c>
      <c r="P94" s="5"/>
    </row>
    <row r="95" spans="1:16" x14ac:dyDescent="0.25">
      <c r="A95" s="7"/>
      <c r="B95" s="30" t="s">
        <v>35</v>
      </c>
      <c r="C95" s="6">
        <v>43437</v>
      </c>
      <c r="D95" s="13" t="s">
        <v>10</v>
      </c>
      <c r="E95" s="13">
        <v>2</v>
      </c>
      <c r="F95" s="13" t="s">
        <v>10</v>
      </c>
      <c r="G95" s="13">
        <v>2</v>
      </c>
      <c r="H95" s="13" t="s">
        <v>10</v>
      </c>
      <c r="I95" s="13">
        <v>2</v>
      </c>
      <c r="J95" s="13" t="s">
        <v>10</v>
      </c>
      <c r="K95" s="13">
        <v>2</v>
      </c>
      <c r="L95" s="13" t="s">
        <v>10</v>
      </c>
      <c r="M95" s="13">
        <v>2</v>
      </c>
      <c r="N95" s="13" t="s">
        <v>10</v>
      </c>
      <c r="O95" s="13">
        <v>2</v>
      </c>
      <c r="P95" s="5"/>
    </row>
    <row r="96" spans="1:16" x14ac:dyDescent="0.25">
      <c r="A96" s="7"/>
      <c r="B96" s="30" t="s">
        <v>16</v>
      </c>
      <c r="C96" s="6">
        <v>43437</v>
      </c>
      <c r="D96" s="13" t="s">
        <v>10</v>
      </c>
      <c r="E96" s="13">
        <v>2</v>
      </c>
      <c r="F96" s="13" t="s">
        <v>10</v>
      </c>
      <c r="G96" s="13">
        <v>2</v>
      </c>
      <c r="H96" s="13" t="s">
        <v>10</v>
      </c>
      <c r="I96" s="13">
        <v>2</v>
      </c>
      <c r="J96" s="13" t="s">
        <v>10</v>
      </c>
      <c r="K96" s="13">
        <v>2</v>
      </c>
      <c r="L96" s="13" t="s">
        <v>10</v>
      </c>
      <c r="M96" s="13">
        <v>2</v>
      </c>
      <c r="N96" s="13" t="s">
        <v>10</v>
      </c>
      <c r="O96" s="13">
        <v>2</v>
      </c>
      <c r="P96" s="5"/>
    </row>
    <row r="97" spans="1:16" x14ac:dyDescent="0.25">
      <c r="A97" s="7"/>
      <c r="B97" s="30" t="s">
        <v>16</v>
      </c>
      <c r="C97" s="6">
        <v>43437</v>
      </c>
      <c r="D97" s="13" t="s">
        <v>10</v>
      </c>
      <c r="E97" s="13">
        <v>2</v>
      </c>
      <c r="F97" s="13" t="s">
        <v>10</v>
      </c>
      <c r="G97" s="13">
        <v>2</v>
      </c>
      <c r="H97" s="13" t="s">
        <v>10</v>
      </c>
      <c r="I97" s="13">
        <v>2</v>
      </c>
      <c r="J97" s="13" t="s">
        <v>10</v>
      </c>
      <c r="K97" s="13">
        <v>2</v>
      </c>
      <c r="L97" s="13" t="s">
        <v>10</v>
      </c>
      <c r="M97" s="13">
        <v>2</v>
      </c>
      <c r="N97" s="13" t="s">
        <v>10</v>
      </c>
      <c r="O97" s="13">
        <v>2</v>
      </c>
      <c r="P97" s="5"/>
    </row>
    <row r="98" spans="1:16" x14ac:dyDescent="0.25">
      <c r="A98" s="7"/>
      <c r="B98" s="30" t="s">
        <v>16</v>
      </c>
      <c r="C98" s="6">
        <v>43437</v>
      </c>
      <c r="D98" s="13" t="s">
        <v>10</v>
      </c>
      <c r="E98" s="13">
        <v>2</v>
      </c>
      <c r="F98" s="13" t="s">
        <v>10</v>
      </c>
      <c r="G98" s="13">
        <v>2</v>
      </c>
      <c r="H98" s="13" t="s">
        <v>10</v>
      </c>
      <c r="I98" s="13">
        <v>2</v>
      </c>
      <c r="J98" s="13" t="s">
        <v>10</v>
      </c>
      <c r="K98" s="13">
        <v>2</v>
      </c>
      <c r="L98" s="13" t="s">
        <v>10</v>
      </c>
      <c r="M98" s="13">
        <v>2</v>
      </c>
      <c r="N98" s="13" t="s">
        <v>10</v>
      </c>
      <c r="O98" s="13">
        <v>2</v>
      </c>
      <c r="P98" s="5"/>
    </row>
    <row r="99" spans="1:16" x14ac:dyDescent="0.25">
      <c r="A99" s="7"/>
      <c r="B99" s="30" t="s">
        <v>16</v>
      </c>
      <c r="C99" s="6">
        <v>43437</v>
      </c>
      <c r="D99" s="13" t="s">
        <v>10</v>
      </c>
      <c r="E99" s="13">
        <v>2</v>
      </c>
      <c r="F99" s="13" t="s">
        <v>10</v>
      </c>
      <c r="G99" s="13">
        <v>2</v>
      </c>
      <c r="H99" s="13" t="s">
        <v>10</v>
      </c>
      <c r="I99" s="13">
        <v>2</v>
      </c>
      <c r="J99" s="13" t="s">
        <v>10</v>
      </c>
      <c r="K99" s="13">
        <v>2</v>
      </c>
      <c r="L99" s="13" t="s">
        <v>10</v>
      </c>
      <c r="M99" s="13">
        <v>2</v>
      </c>
      <c r="N99" s="13" t="s">
        <v>10</v>
      </c>
      <c r="O99" s="13">
        <v>2</v>
      </c>
      <c r="P99" s="5"/>
    </row>
    <row r="100" spans="1:16" x14ac:dyDescent="0.25">
      <c r="A100" s="7"/>
      <c r="B100" s="30" t="s">
        <v>17</v>
      </c>
      <c r="C100" s="6">
        <v>43437</v>
      </c>
      <c r="D100" s="13" t="s">
        <v>10</v>
      </c>
      <c r="E100" s="13">
        <v>2</v>
      </c>
      <c r="F100" s="13" t="s">
        <v>10</v>
      </c>
      <c r="G100" s="13">
        <v>2</v>
      </c>
      <c r="H100" s="13" t="s">
        <v>10</v>
      </c>
      <c r="I100" s="13">
        <v>2</v>
      </c>
      <c r="J100" s="13" t="s">
        <v>10</v>
      </c>
      <c r="K100" s="13">
        <v>2</v>
      </c>
      <c r="L100" s="13" t="s">
        <v>10</v>
      </c>
      <c r="M100" s="13">
        <v>2</v>
      </c>
      <c r="N100" s="13" t="s">
        <v>10</v>
      </c>
      <c r="O100" s="13">
        <v>2</v>
      </c>
      <c r="P100" s="5"/>
    </row>
    <row r="101" spans="1:16" x14ac:dyDescent="0.25">
      <c r="A101" s="7"/>
      <c r="B101" s="30" t="s">
        <v>17</v>
      </c>
      <c r="C101" s="6">
        <v>43437</v>
      </c>
      <c r="D101" s="13" t="s">
        <v>10</v>
      </c>
      <c r="E101" s="13">
        <v>2</v>
      </c>
      <c r="F101" s="13" t="s">
        <v>10</v>
      </c>
      <c r="G101" s="13">
        <v>2</v>
      </c>
      <c r="H101" s="13" t="s">
        <v>10</v>
      </c>
      <c r="I101" s="13">
        <v>2</v>
      </c>
      <c r="J101" s="13" t="s">
        <v>10</v>
      </c>
      <c r="K101" s="13">
        <v>2</v>
      </c>
      <c r="L101" s="13" t="s">
        <v>10</v>
      </c>
      <c r="M101" s="13">
        <v>2</v>
      </c>
      <c r="N101" s="13" t="s">
        <v>10</v>
      </c>
      <c r="O101" s="13">
        <v>2</v>
      </c>
      <c r="P101" s="5"/>
    </row>
    <row r="102" spans="1:16" x14ac:dyDescent="0.25">
      <c r="A102" s="7"/>
      <c r="B102" s="30" t="s">
        <v>44</v>
      </c>
      <c r="C102" s="6">
        <v>43437</v>
      </c>
      <c r="D102" s="13" t="s">
        <v>10</v>
      </c>
      <c r="E102" s="13">
        <v>2</v>
      </c>
      <c r="F102" s="13" t="s">
        <v>10</v>
      </c>
      <c r="G102" s="13">
        <v>2</v>
      </c>
      <c r="H102" s="13" t="s">
        <v>11</v>
      </c>
      <c r="I102" s="13">
        <v>1</v>
      </c>
      <c r="J102" s="13" t="s">
        <v>10</v>
      </c>
      <c r="K102" s="13">
        <v>2</v>
      </c>
      <c r="L102" s="13" t="s">
        <v>10</v>
      </c>
      <c r="M102" s="13">
        <v>2</v>
      </c>
      <c r="N102" s="13" t="s">
        <v>10</v>
      </c>
      <c r="O102" s="13">
        <v>2</v>
      </c>
      <c r="P102" s="5"/>
    </row>
    <row r="103" spans="1:16" x14ac:dyDescent="0.25">
      <c r="A103" s="7"/>
      <c r="B103" s="30" t="s">
        <v>44</v>
      </c>
      <c r="C103" s="6">
        <v>43437</v>
      </c>
      <c r="D103" s="13" t="s">
        <v>10</v>
      </c>
      <c r="E103" s="13">
        <v>2</v>
      </c>
      <c r="F103" s="13" t="s">
        <v>10</v>
      </c>
      <c r="G103" s="13">
        <v>2</v>
      </c>
      <c r="H103" s="13" t="s">
        <v>10</v>
      </c>
      <c r="I103" s="13">
        <v>2</v>
      </c>
      <c r="J103" s="13" t="s">
        <v>10</v>
      </c>
      <c r="K103" s="13">
        <v>2</v>
      </c>
      <c r="L103" s="13" t="s">
        <v>10</v>
      </c>
      <c r="M103" s="13">
        <v>2</v>
      </c>
      <c r="N103" s="13" t="s">
        <v>10</v>
      </c>
      <c r="O103" s="13">
        <v>2</v>
      </c>
      <c r="P103" s="5"/>
    </row>
    <row r="104" spans="1:16" x14ac:dyDescent="0.25">
      <c r="A104" s="7"/>
      <c r="B104" s="30" t="s">
        <v>44</v>
      </c>
      <c r="C104" s="6">
        <v>43437</v>
      </c>
      <c r="D104" s="13" t="s">
        <v>10</v>
      </c>
      <c r="E104" s="13">
        <v>2</v>
      </c>
      <c r="F104" s="13" t="s">
        <v>10</v>
      </c>
      <c r="G104" s="13">
        <v>2</v>
      </c>
      <c r="H104" s="13" t="s">
        <v>10</v>
      </c>
      <c r="I104" s="13">
        <v>2</v>
      </c>
      <c r="J104" s="13" t="s">
        <v>10</v>
      </c>
      <c r="K104" s="13">
        <v>2</v>
      </c>
      <c r="L104" s="13" t="s">
        <v>10</v>
      </c>
      <c r="M104" s="13">
        <v>2</v>
      </c>
      <c r="N104" s="13" t="s">
        <v>10</v>
      </c>
      <c r="O104" s="13">
        <v>2</v>
      </c>
      <c r="P104" s="5"/>
    </row>
    <row r="105" spans="1:16" s="11" customFormat="1" x14ac:dyDescent="0.25">
      <c r="A105" s="7"/>
      <c r="B105" s="30" t="s">
        <v>45</v>
      </c>
      <c r="C105" s="6">
        <v>43437</v>
      </c>
      <c r="D105" s="13" t="s">
        <v>10</v>
      </c>
      <c r="E105" s="13">
        <v>2</v>
      </c>
      <c r="F105" s="13" t="s">
        <v>10</v>
      </c>
      <c r="G105" s="13">
        <v>2</v>
      </c>
      <c r="H105" s="13" t="s">
        <v>10</v>
      </c>
      <c r="I105" s="13">
        <v>2</v>
      </c>
      <c r="J105" s="13" t="s">
        <v>10</v>
      </c>
      <c r="K105" s="13">
        <v>2</v>
      </c>
      <c r="L105" s="13" t="s">
        <v>10</v>
      </c>
      <c r="M105" s="13">
        <v>2</v>
      </c>
      <c r="N105" s="13" t="s">
        <v>10</v>
      </c>
      <c r="O105" s="13">
        <v>2</v>
      </c>
      <c r="P105" s="5"/>
    </row>
    <row r="106" spans="1:16" x14ac:dyDescent="0.25">
      <c r="A106" s="7"/>
      <c r="B106" s="48"/>
      <c r="C106" s="16"/>
      <c r="D106" s="14"/>
      <c r="E106" s="49"/>
      <c r="F106" s="14"/>
      <c r="G106" s="49"/>
      <c r="H106" s="50"/>
      <c r="I106" s="51"/>
      <c r="J106" s="50"/>
      <c r="K106" s="49"/>
      <c r="L106" s="14"/>
      <c r="M106" s="49"/>
      <c r="N106" s="14"/>
      <c r="O106" s="49"/>
      <c r="P106" s="5"/>
    </row>
    <row r="107" spans="1:16" x14ac:dyDescent="0.25">
      <c r="A107" s="7"/>
      <c r="B107" s="40" t="s">
        <v>40</v>
      </c>
      <c r="C107" s="41"/>
      <c r="D107" s="23">
        <f>COUNT(E9:E105)</f>
        <v>97</v>
      </c>
      <c r="E107" s="23"/>
      <c r="F107" s="23">
        <f>COUNT(G9:G105)</f>
        <v>97</v>
      </c>
      <c r="G107" s="23"/>
      <c r="H107" s="23">
        <f>COUNT(I9:I105)</f>
        <v>97</v>
      </c>
      <c r="I107" s="42"/>
      <c r="J107" s="23">
        <f>COUNT(K9:K105)</f>
        <v>97</v>
      </c>
      <c r="K107" s="23"/>
      <c r="L107" s="23">
        <f>COUNT(M9:M105)</f>
        <v>97</v>
      </c>
      <c r="M107" s="23"/>
      <c r="N107" s="23">
        <f>COUNT(O9:O105)</f>
        <v>97</v>
      </c>
      <c r="O107" s="23"/>
      <c r="P107" s="5"/>
    </row>
    <row r="108" spans="1:16" x14ac:dyDescent="0.25">
      <c r="A108" s="7"/>
      <c r="B108" s="40"/>
      <c r="C108" s="41"/>
      <c r="D108" s="23"/>
      <c r="E108" s="23"/>
      <c r="F108" s="23"/>
      <c r="G108" s="23"/>
      <c r="H108" s="23"/>
      <c r="I108" s="42"/>
      <c r="J108" s="23"/>
      <c r="K108" s="23"/>
      <c r="L108" s="23"/>
      <c r="M108" s="23"/>
      <c r="N108" s="23"/>
      <c r="O108" s="23"/>
      <c r="P108" s="5"/>
    </row>
    <row r="109" spans="1:16" x14ac:dyDescent="0.25">
      <c r="A109" s="7"/>
      <c r="B109" s="40" t="s">
        <v>19</v>
      </c>
      <c r="C109" s="41"/>
      <c r="D109" s="23"/>
      <c r="E109" s="43"/>
      <c r="F109" s="23"/>
      <c r="G109" s="43"/>
      <c r="H109" s="23"/>
      <c r="I109" s="44"/>
      <c r="J109" s="23"/>
      <c r="K109" s="43"/>
      <c r="L109" s="23"/>
      <c r="M109" s="43"/>
      <c r="N109" s="23"/>
      <c r="O109" s="43"/>
      <c r="P109" s="5"/>
    </row>
    <row r="110" spans="1:16" x14ac:dyDescent="0.25">
      <c r="A110" s="7"/>
      <c r="B110" s="40" t="s">
        <v>41</v>
      </c>
      <c r="C110" s="41"/>
      <c r="D110" s="23">
        <f>COUNTIF(E9:E105, "2")</f>
        <v>92</v>
      </c>
      <c r="E110" s="23"/>
      <c r="F110" s="23">
        <f>H110</f>
        <v>90</v>
      </c>
      <c r="G110" s="23"/>
      <c r="H110" s="23">
        <f>COUNTIF(I9:I105, "2")</f>
        <v>90</v>
      </c>
      <c r="I110" s="42"/>
      <c r="J110" s="23">
        <f>COUNTIF(K9:K105, "2")</f>
        <v>96</v>
      </c>
      <c r="K110" s="23"/>
      <c r="L110" s="23">
        <f>COUNTIF(M9:M105, "2")</f>
        <v>97</v>
      </c>
      <c r="M110" s="23"/>
      <c r="N110" s="23">
        <f>COUNTIF(O9:O105, "2")</f>
        <v>88</v>
      </c>
      <c r="O110" s="23"/>
      <c r="P110" s="5"/>
    </row>
    <row r="111" spans="1:16" x14ac:dyDescent="0.25">
      <c r="A111" s="7"/>
      <c r="B111" s="40" t="s">
        <v>42</v>
      </c>
      <c r="C111" s="41"/>
      <c r="D111" s="23">
        <f>COUNTIF(E9:E105,"1")</f>
        <v>5</v>
      </c>
      <c r="E111" s="23"/>
      <c r="F111" s="23">
        <f>COUNTIF(G9:G105,"1")</f>
        <v>4</v>
      </c>
      <c r="G111" s="23"/>
      <c r="H111" s="23">
        <f>COUNTIF(I9:I105,"1")</f>
        <v>7</v>
      </c>
      <c r="I111" s="42"/>
      <c r="J111" s="23">
        <f>COUNTIF(K9:K105,"1")</f>
        <v>0</v>
      </c>
      <c r="K111" s="23"/>
      <c r="L111" s="23">
        <f>COUNTIF(M9:M105,"1")</f>
        <v>0</v>
      </c>
      <c r="M111" s="23"/>
      <c r="N111" s="23">
        <f>COUNTIF(O9:O105,"1")</f>
        <v>4</v>
      </c>
      <c r="O111" s="23"/>
      <c r="P111" s="5"/>
    </row>
    <row r="112" spans="1:16" x14ac:dyDescent="0.25">
      <c r="A112" s="7"/>
      <c r="B112" s="40" t="s">
        <v>43</v>
      </c>
      <c r="C112" s="41"/>
      <c r="D112" s="23">
        <f>COUNTIF(E9:E105, "0")</f>
        <v>0</v>
      </c>
      <c r="E112" s="23"/>
      <c r="F112" s="23">
        <f>COUNTIF(G9:G105, "0")</f>
        <v>0</v>
      </c>
      <c r="G112" s="23"/>
      <c r="H112" s="23">
        <f>COUNTIF(I9:I105, "0")</f>
        <v>0</v>
      </c>
      <c r="I112" s="42"/>
      <c r="J112" s="23">
        <f>COUNTIF(K9:K105, "0")</f>
        <v>1</v>
      </c>
      <c r="K112" s="23"/>
      <c r="L112" s="23">
        <f>COUNTIF(M9:M105, "0")</f>
        <v>0</v>
      </c>
      <c r="M112" s="23"/>
      <c r="N112" s="23">
        <f>COUNTIF(O9:O105, "0")</f>
        <v>5</v>
      </c>
      <c r="O112" s="23"/>
      <c r="P112" s="5"/>
    </row>
    <row r="113" spans="1:16" x14ac:dyDescent="0.25">
      <c r="A113" s="7"/>
      <c r="B113" s="40"/>
      <c r="C113" s="41"/>
      <c r="D113" s="23"/>
      <c r="E113" s="23"/>
      <c r="F113" s="23"/>
      <c r="G113" s="23"/>
      <c r="H113" s="23"/>
      <c r="I113" s="42"/>
      <c r="J113" s="23"/>
      <c r="K113" s="23"/>
      <c r="L113" s="23"/>
      <c r="M113" s="23"/>
      <c r="N113" s="23"/>
      <c r="O113" s="23"/>
      <c r="P113" s="5"/>
    </row>
    <row r="114" spans="1:16" x14ac:dyDescent="0.25">
      <c r="A114" s="7"/>
      <c r="B114" s="40" t="s">
        <v>20</v>
      </c>
      <c r="C114" s="41"/>
      <c r="D114" s="45">
        <f>AVERAGE(E9:E105)</f>
        <v>1.9484536082474226</v>
      </c>
      <c r="E114" s="45"/>
      <c r="F114" s="45">
        <f>AVERAGE(G9:G105)</f>
        <v>1.9587628865979381</v>
      </c>
      <c r="G114" s="45"/>
      <c r="H114" s="45">
        <f>AVERAGE(I9:I105)</f>
        <v>1.9278350515463918</v>
      </c>
      <c r="I114" s="46"/>
      <c r="J114" s="45">
        <f>AVERAGE(K9:K105)</f>
        <v>1.9793814432989691</v>
      </c>
      <c r="K114" s="45"/>
      <c r="L114" s="45">
        <f>AVERAGE(M9:M105)</f>
        <v>2</v>
      </c>
      <c r="M114" s="45"/>
      <c r="N114" s="45">
        <f>AVERAGE(O9:O105)</f>
        <v>1.8556701030927836</v>
      </c>
      <c r="O114" s="45"/>
      <c r="P114" s="5"/>
    </row>
    <row r="115" spans="1:16" x14ac:dyDescent="0.25">
      <c r="A115" s="7"/>
      <c r="B115" s="40" t="s">
        <v>21</v>
      </c>
      <c r="C115" s="41"/>
      <c r="D115" s="23">
        <f>MODE(E9:E105)</f>
        <v>2</v>
      </c>
      <c r="E115" s="23"/>
      <c r="F115" s="23">
        <f>MODE(G9:G105)</f>
        <v>2</v>
      </c>
      <c r="G115" s="23"/>
      <c r="H115" s="23">
        <f>MODE(I9:I105)</f>
        <v>2</v>
      </c>
      <c r="I115" s="42"/>
      <c r="J115" s="23">
        <f>MODE(K9:K105)</f>
        <v>2</v>
      </c>
      <c r="K115" s="23"/>
      <c r="L115" s="23">
        <f>MODE(M9:M105)</f>
        <v>2</v>
      </c>
      <c r="M115" s="23"/>
      <c r="N115" s="23">
        <f>MODE(O9:O105)</f>
        <v>2</v>
      </c>
      <c r="O115" s="23"/>
      <c r="P115" s="5"/>
    </row>
    <row r="116" spans="1:16" x14ac:dyDescent="0.25">
      <c r="A116" s="7"/>
      <c r="B116" s="40" t="s">
        <v>22</v>
      </c>
      <c r="C116" s="41"/>
      <c r="D116" s="23">
        <f>MEDIAN(E9:E105)</f>
        <v>2</v>
      </c>
      <c r="E116" s="23"/>
      <c r="F116" s="23">
        <f>MEDIAN(G9:G105)</f>
        <v>2</v>
      </c>
      <c r="G116" s="23"/>
      <c r="H116" s="23">
        <f>MEDIAN(I9:I105)</f>
        <v>2</v>
      </c>
      <c r="I116" s="42"/>
      <c r="J116" s="23">
        <f>MEDIAN(K9:K105)</f>
        <v>2</v>
      </c>
      <c r="K116" s="23"/>
      <c r="L116" s="23">
        <f>MEDIAN(M9:M105)</f>
        <v>2</v>
      </c>
      <c r="M116" s="23"/>
      <c r="N116" s="23">
        <f>MEDIAN(O9:O105)</f>
        <v>2</v>
      </c>
      <c r="O116" s="23"/>
      <c r="P116" s="5"/>
    </row>
    <row r="117" spans="1:16" x14ac:dyDescent="0.25">
      <c r="A117" s="7"/>
      <c r="B117" s="40" t="s">
        <v>23</v>
      </c>
      <c r="C117" s="41"/>
      <c r="D117" s="45">
        <f>_xlfn.STDEV.P(E9:E105)</f>
        <v>0.22110938752089915</v>
      </c>
      <c r="E117" s="45"/>
      <c r="F117" s="45">
        <f>_xlfn.STDEV.P(G9:G105)</f>
        <v>0.1988381600204733</v>
      </c>
      <c r="G117" s="45"/>
      <c r="H117" s="45">
        <f>_xlfn.STDEV.P(I9:I105)</f>
        <v>0.25876083294868318</v>
      </c>
      <c r="I117" s="46"/>
      <c r="J117" s="45">
        <f>_xlfn.STDEV.P(K9:K105)</f>
        <v>0.20201977260067447</v>
      </c>
      <c r="K117" s="45"/>
      <c r="L117" s="45">
        <f>_xlfn.STDEV.P(M9:M105)</f>
        <v>0</v>
      </c>
      <c r="M117" s="45"/>
      <c r="N117" s="45">
        <f>_xlfn.STDEV.P(O9:O105)</f>
        <v>0.47601634559237921</v>
      </c>
      <c r="O117" s="45"/>
      <c r="P117" s="5"/>
    </row>
    <row r="118" spans="1:16" x14ac:dyDescent="0.25">
      <c r="A118" s="7"/>
      <c r="B118" s="40"/>
      <c r="C118" s="41"/>
      <c r="D118" s="23"/>
      <c r="E118" s="23"/>
      <c r="F118" s="23"/>
      <c r="G118" s="23"/>
      <c r="H118" s="23"/>
      <c r="I118" s="42"/>
      <c r="J118" s="23"/>
      <c r="K118" s="23"/>
      <c r="L118" s="23"/>
      <c r="M118" s="23"/>
      <c r="N118" s="23"/>
      <c r="O118" s="23"/>
      <c r="P118" s="5"/>
    </row>
    <row r="119" spans="1:16" x14ac:dyDescent="0.25">
      <c r="A119" s="7"/>
      <c r="B119" s="40" t="s">
        <v>24</v>
      </c>
      <c r="C119" s="41"/>
      <c r="D119" s="47">
        <f>(D110+D111)/D107</f>
        <v>1</v>
      </c>
      <c r="E119" s="23"/>
      <c r="F119" s="47">
        <f>(F110+F111)/F107</f>
        <v>0.96907216494845361</v>
      </c>
      <c r="G119" s="23"/>
      <c r="H119" s="47">
        <f>(H110+H111)/H107</f>
        <v>1</v>
      </c>
      <c r="I119" s="42"/>
      <c r="J119" s="47">
        <f>(J110+J111)/J107</f>
        <v>0.98969072164948457</v>
      </c>
      <c r="K119" s="23"/>
      <c r="L119" s="47">
        <f>(L110+L111)/L107</f>
        <v>1</v>
      </c>
      <c r="M119" s="23"/>
      <c r="N119" s="47">
        <f>(N110+N111)/N107</f>
        <v>0.94845360824742264</v>
      </c>
      <c r="O119" s="23"/>
      <c r="P119" s="5"/>
    </row>
  </sheetData>
  <autoFilter ref="A8:P8">
    <sortState ref="A9:P105">
      <sortCondition ref="B8"/>
    </sortState>
  </autoFilter>
  <mergeCells count="2">
    <mergeCell ref="A1:H2"/>
    <mergeCell ref="B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26</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0" t="s">
        <v>13</v>
      </c>
      <c r="C9" s="6">
        <v>43584</v>
      </c>
      <c r="D9" s="13" t="s">
        <v>10</v>
      </c>
      <c r="E9" s="13">
        <v>2</v>
      </c>
      <c r="F9" s="13" t="s">
        <v>10</v>
      </c>
      <c r="G9" s="13">
        <v>2</v>
      </c>
      <c r="H9" s="13" t="s">
        <v>10</v>
      </c>
      <c r="I9" s="13">
        <v>2</v>
      </c>
      <c r="J9" s="13" t="s">
        <v>10</v>
      </c>
      <c r="K9" s="13">
        <v>2</v>
      </c>
      <c r="L9" s="13" t="s">
        <v>10</v>
      </c>
      <c r="M9" s="13">
        <v>2</v>
      </c>
      <c r="N9" s="13" t="s">
        <v>10</v>
      </c>
      <c r="O9" s="13">
        <v>2</v>
      </c>
      <c r="P9" s="5"/>
    </row>
    <row r="10" spans="1:16" x14ac:dyDescent="0.25">
      <c r="A10" s="7"/>
      <c r="B10" s="30" t="s">
        <v>13</v>
      </c>
      <c r="C10" s="6">
        <v>43584</v>
      </c>
      <c r="D10" s="13" t="s">
        <v>10</v>
      </c>
      <c r="E10" s="13">
        <v>2</v>
      </c>
      <c r="F10" s="13" t="s">
        <v>11</v>
      </c>
      <c r="G10" s="13">
        <v>1</v>
      </c>
      <c r="H10" s="13" t="s">
        <v>10</v>
      </c>
      <c r="I10" s="13">
        <v>2</v>
      </c>
      <c r="J10" s="13" t="s">
        <v>10</v>
      </c>
      <c r="K10" s="13">
        <v>2</v>
      </c>
      <c r="L10" s="13" t="s">
        <v>10</v>
      </c>
      <c r="M10" s="13">
        <v>2</v>
      </c>
      <c r="N10" s="13" t="s">
        <v>10</v>
      </c>
      <c r="O10" s="13">
        <v>2</v>
      </c>
      <c r="P10" s="5"/>
    </row>
    <row r="11" spans="1:16" x14ac:dyDescent="0.25">
      <c r="A11" s="7"/>
      <c r="B11" s="30" t="s">
        <v>13</v>
      </c>
      <c r="C11" s="6">
        <v>43584</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0" t="s">
        <v>13</v>
      </c>
      <c r="C12" s="6">
        <v>43584</v>
      </c>
      <c r="D12" s="13" t="s">
        <v>10</v>
      </c>
      <c r="E12" s="13">
        <v>2</v>
      </c>
      <c r="F12" s="13" t="s">
        <v>10</v>
      </c>
      <c r="G12" s="13">
        <v>2</v>
      </c>
      <c r="H12" s="13" t="s">
        <v>10</v>
      </c>
      <c r="I12" s="13">
        <v>2</v>
      </c>
      <c r="J12" s="13" t="s">
        <v>10</v>
      </c>
      <c r="K12" s="13">
        <v>2</v>
      </c>
      <c r="L12" s="13" t="s">
        <v>10</v>
      </c>
      <c r="M12" s="13">
        <v>2</v>
      </c>
      <c r="N12" s="13" t="s">
        <v>10</v>
      </c>
      <c r="O12" s="13">
        <v>2</v>
      </c>
      <c r="P12" s="5"/>
    </row>
    <row r="13" spans="1:16" x14ac:dyDescent="0.25">
      <c r="A13" s="7"/>
      <c r="B13" s="30" t="s">
        <v>13</v>
      </c>
      <c r="C13" s="6">
        <v>43584</v>
      </c>
      <c r="D13" s="13" t="s">
        <v>10</v>
      </c>
      <c r="E13" s="13">
        <v>2</v>
      </c>
      <c r="F13" s="13" t="s">
        <v>10</v>
      </c>
      <c r="G13" s="13">
        <v>2</v>
      </c>
      <c r="H13" s="13" t="s">
        <v>10</v>
      </c>
      <c r="I13" s="13">
        <v>2</v>
      </c>
      <c r="J13" s="13" t="s">
        <v>10</v>
      </c>
      <c r="K13" s="13">
        <v>2</v>
      </c>
      <c r="L13" s="13" t="s">
        <v>10</v>
      </c>
      <c r="M13" s="13">
        <v>2</v>
      </c>
      <c r="N13" s="13" t="s">
        <v>10</v>
      </c>
      <c r="O13" s="13">
        <v>2</v>
      </c>
      <c r="P13" s="5"/>
    </row>
    <row r="14" spans="1:16" x14ac:dyDescent="0.25">
      <c r="A14" s="7"/>
      <c r="B14" s="30" t="s">
        <v>13</v>
      </c>
      <c r="C14" s="6">
        <v>43584</v>
      </c>
      <c r="D14" s="13" t="s">
        <v>10</v>
      </c>
      <c r="E14" s="13">
        <v>2</v>
      </c>
      <c r="F14" s="13" t="s">
        <v>10</v>
      </c>
      <c r="G14" s="13">
        <v>2</v>
      </c>
      <c r="H14" s="13" t="s">
        <v>10</v>
      </c>
      <c r="I14" s="13">
        <v>2</v>
      </c>
      <c r="J14" s="13" t="s">
        <v>10</v>
      </c>
      <c r="K14" s="13">
        <v>2</v>
      </c>
      <c r="L14" s="13" t="s">
        <v>11</v>
      </c>
      <c r="M14" s="13">
        <v>1</v>
      </c>
      <c r="N14" s="13" t="s">
        <v>10</v>
      </c>
      <c r="O14" s="13">
        <v>2</v>
      </c>
      <c r="P14" s="5"/>
    </row>
    <row r="15" spans="1:16" x14ac:dyDescent="0.25">
      <c r="A15" s="7"/>
      <c r="B15" s="30" t="s">
        <v>13</v>
      </c>
      <c r="C15" s="6">
        <v>43584</v>
      </c>
      <c r="D15" s="13" t="s">
        <v>10</v>
      </c>
      <c r="E15" s="13">
        <v>2</v>
      </c>
      <c r="F15" s="13" t="s">
        <v>10</v>
      </c>
      <c r="G15" s="13">
        <v>2</v>
      </c>
      <c r="H15" s="13" t="s">
        <v>10</v>
      </c>
      <c r="I15" s="13">
        <v>2</v>
      </c>
      <c r="J15" s="13" t="s">
        <v>10</v>
      </c>
      <c r="K15" s="13">
        <v>2</v>
      </c>
      <c r="L15" s="13" t="s">
        <v>10</v>
      </c>
      <c r="M15" s="13">
        <v>2</v>
      </c>
      <c r="N15" s="13" t="s">
        <v>10</v>
      </c>
      <c r="O15" s="13">
        <v>2</v>
      </c>
      <c r="P15" s="5"/>
    </row>
    <row r="16" spans="1:16" x14ac:dyDescent="0.25">
      <c r="A16" s="7"/>
      <c r="B16" s="30" t="s">
        <v>13</v>
      </c>
      <c r="C16" s="6">
        <v>43584</v>
      </c>
      <c r="D16" s="13" t="s">
        <v>10</v>
      </c>
      <c r="E16" s="13">
        <v>2</v>
      </c>
      <c r="F16" s="13" t="s">
        <v>10</v>
      </c>
      <c r="G16" s="13">
        <v>2</v>
      </c>
      <c r="H16" s="13" t="s">
        <v>11</v>
      </c>
      <c r="I16" s="13">
        <v>1</v>
      </c>
      <c r="J16" s="13" t="s">
        <v>10</v>
      </c>
      <c r="K16" s="13">
        <v>2</v>
      </c>
      <c r="L16" s="13" t="s">
        <v>11</v>
      </c>
      <c r="M16" s="13">
        <v>1</v>
      </c>
      <c r="N16" s="13" t="s">
        <v>10</v>
      </c>
      <c r="O16" s="13">
        <v>2</v>
      </c>
      <c r="P16" s="5"/>
    </row>
    <row r="17" spans="1:16" x14ac:dyDescent="0.25">
      <c r="A17" s="7"/>
      <c r="B17" s="30" t="s">
        <v>13</v>
      </c>
      <c r="C17" s="6">
        <v>43584</v>
      </c>
      <c r="D17" s="13" t="s">
        <v>10</v>
      </c>
      <c r="E17" s="13">
        <v>2</v>
      </c>
      <c r="F17" s="13" t="s">
        <v>10</v>
      </c>
      <c r="G17" s="13">
        <v>2</v>
      </c>
      <c r="H17" s="13" t="s">
        <v>10</v>
      </c>
      <c r="I17" s="13">
        <v>2</v>
      </c>
      <c r="J17" s="13" t="s">
        <v>10</v>
      </c>
      <c r="K17" s="13">
        <v>2</v>
      </c>
      <c r="L17" s="13" t="s">
        <v>10</v>
      </c>
      <c r="M17" s="13">
        <v>2</v>
      </c>
      <c r="N17" s="13" t="s">
        <v>10</v>
      </c>
      <c r="O17" s="13">
        <v>2</v>
      </c>
      <c r="P17" s="5"/>
    </row>
    <row r="18" spans="1:16" x14ac:dyDescent="0.25">
      <c r="A18" s="7"/>
      <c r="B18" s="30" t="s">
        <v>13</v>
      </c>
      <c r="C18" s="6">
        <v>43584</v>
      </c>
      <c r="D18" s="13" t="s">
        <v>10</v>
      </c>
      <c r="E18" s="13">
        <v>2</v>
      </c>
      <c r="F18" s="13" t="s">
        <v>10</v>
      </c>
      <c r="G18" s="13">
        <v>2</v>
      </c>
      <c r="H18" s="13" t="s">
        <v>11</v>
      </c>
      <c r="I18" s="13">
        <v>1</v>
      </c>
      <c r="J18" s="13" t="s">
        <v>10</v>
      </c>
      <c r="K18" s="13">
        <v>2</v>
      </c>
      <c r="L18" s="13" t="s">
        <v>10</v>
      </c>
      <c r="M18" s="13">
        <v>2</v>
      </c>
      <c r="N18" s="13" t="s">
        <v>10</v>
      </c>
      <c r="O18" s="13">
        <v>2</v>
      </c>
      <c r="P18" s="5"/>
    </row>
    <row r="19" spans="1:16" x14ac:dyDescent="0.25">
      <c r="A19" s="7"/>
      <c r="B19" s="30" t="s">
        <v>13</v>
      </c>
      <c r="C19" s="6">
        <v>43584</v>
      </c>
      <c r="D19" s="13" t="s">
        <v>10</v>
      </c>
      <c r="E19" s="13">
        <v>2</v>
      </c>
      <c r="F19" s="13" t="s">
        <v>10</v>
      </c>
      <c r="G19" s="13">
        <v>2</v>
      </c>
      <c r="H19" s="13" t="s">
        <v>10</v>
      </c>
      <c r="I19" s="13">
        <v>2</v>
      </c>
      <c r="J19" s="13" t="s">
        <v>10</v>
      </c>
      <c r="K19" s="13">
        <v>2</v>
      </c>
      <c r="L19" s="13" t="s">
        <v>10</v>
      </c>
      <c r="M19" s="13">
        <v>2</v>
      </c>
      <c r="N19" s="13" t="s">
        <v>10</v>
      </c>
      <c r="O19" s="13">
        <v>2</v>
      </c>
      <c r="P19" s="5"/>
    </row>
    <row r="20" spans="1:16" x14ac:dyDescent="0.25">
      <c r="A20" s="7"/>
      <c r="B20" s="30" t="s">
        <v>13</v>
      </c>
      <c r="C20" s="6">
        <v>43584</v>
      </c>
      <c r="D20" s="13" t="s">
        <v>10</v>
      </c>
      <c r="E20" s="13">
        <v>2</v>
      </c>
      <c r="F20" s="13" t="s">
        <v>10</v>
      </c>
      <c r="G20" s="13">
        <v>2</v>
      </c>
      <c r="H20" s="13" t="s">
        <v>10</v>
      </c>
      <c r="I20" s="13">
        <v>2</v>
      </c>
      <c r="J20" s="13" t="s">
        <v>10</v>
      </c>
      <c r="K20" s="13">
        <v>2</v>
      </c>
      <c r="L20" s="13" t="s">
        <v>11</v>
      </c>
      <c r="M20" s="13">
        <v>1</v>
      </c>
      <c r="N20" s="13" t="s">
        <v>10</v>
      </c>
      <c r="O20" s="13">
        <v>2</v>
      </c>
      <c r="P20" s="5"/>
    </row>
    <row r="21" spans="1:16" x14ac:dyDescent="0.25">
      <c r="A21" s="7"/>
      <c r="B21" s="30" t="s">
        <v>13</v>
      </c>
      <c r="C21" s="6">
        <v>43584</v>
      </c>
      <c r="D21" s="13" t="s">
        <v>10</v>
      </c>
      <c r="E21" s="13">
        <v>2</v>
      </c>
      <c r="F21" s="13" t="s">
        <v>10</v>
      </c>
      <c r="G21" s="13">
        <v>2</v>
      </c>
      <c r="H21" s="13" t="s">
        <v>10</v>
      </c>
      <c r="I21" s="13">
        <v>2</v>
      </c>
      <c r="J21" s="13" t="s">
        <v>10</v>
      </c>
      <c r="K21" s="13">
        <v>2</v>
      </c>
      <c r="L21" s="13" t="s">
        <v>10</v>
      </c>
      <c r="M21" s="13">
        <v>2</v>
      </c>
      <c r="N21" s="13" t="s">
        <v>10</v>
      </c>
      <c r="O21" s="13">
        <v>2</v>
      </c>
      <c r="P21" s="5"/>
    </row>
    <row r="22" spans="1:16" x14ac:dyDescent="0.25">
      <c r="A22" s="7"/>
      <c r="B22" s="30" t="s">
        <v>13</v>
      </c>
      <c r="C22" s="6">
        <v>43584</v>
      </c>
      <c r="D22" s="13" t="s">
        <v>10</v>
      </c>
      <c r="E22" s="13">
        <v>2</v>
      </c>
      <c r="F22" s="13" t="s">
        <v>10</v>
      </c>
      <c r="G22" s="13">
        <v>2</v>
      </c>
      <c r="H22" s="13" t="s">
        <v>10</v>
      </c>
      <c r="I22" s="13">
        <v>2</v>
      </c>
      <c r="J22" s="13" t="s">
        <v>10</v>
      </c>
      <c r="K22" s="13">
        <v>2</v>
      </c>
      <c r="L22" s="13" t="s">
        <v>10</v>
      </c>
      <c r="M22" s="13">
        <v>2</v>
      </c>
      <c r="N22" s="13" t="s">
        <v>10</v>
      </c>
      <c r="O22" s="13">
        <v>2</v>
      </c>
      <c r="P22" s="5"/>
    </row>
    <row r="23" spans="1:16" x14ac:dyDescent="0.25">
      <c r="A23" s="7"/>
      <c r="B23" s="30" t="s">
        <v>13</v>
      </c>
      <c r="C23" s="6">
        <v>43584</v>
      </c>
      <c r="D23" s="13" t="s">
        <v>10</v>
      </c>
      <c r="E23" s="13">
        <v>2</v>
      </c>
      <c r="F23" s="13" t="s">
        <v>10</v>
      </c>
      <c r="G23" s="13">
        <v>2</v>
      </c>
      <c r="H23" s="13" t="s">
        <v>10</v>
      </c>
      <c r="I23" s="13">
        <v>2</v>
      </c>
      <c r="J23" s="13" t="s">
        <v>10</v>
      </c>
      <c r="K23" s="13">
        <v>2</v>
      </c>
      <c r="L23" s="13" t="s">
        <v>10</v>
      </c>
      <c r="M23" s="13">
        <v>2</v>
      </c>
      <c r="N23" s="13" t="s">
        <v>10</v>
      </c>
      <c r="O23" s="13">
        <v>2</v>
      </c>
    </row>
    <row r="24" spans="1:16" x14ac:dyDescent="0.25">
      <c r="A24" s="7"/>
      <c r="B24" s="30" t="s">
        <v>13</v>
      </c>
      <c r="C24" s="6">
        <v>43584</v>
      </c>
      <c r="D24" s="13" t="s">
        <v>10</v>
      </c>
      <c r="E24" s="13">
        <v>2</v>
      </c>
      <c r="F24" s="13" t="s">
        <v>10</v>
      </c>
      <c r="G24" s="13">
        <v>2</v>
      </c>
      <c r="H24" s="13" t="s">
        <v>10</v>
      </c>
      <c r="I24" s="13">
        <v>2</v>
      </c>
      <c r="J24" s="13" t="s">
        <v>10</v>
      </c>
      <c r="K24" s="13">
        <v>2</v>
      </c>
      <c r="L24" s="13" t="s">
        <v>10</v>
      </c>
      <c r="M24" s="13">
        <v>2</v>
      </c>
      <c r="N24" s="13" t="s">
        <v>10</v>
      </c>
      <c r="O24" s="13">
        <v>2</v>
      </c>
    </row>
    <row r="25" spans="1:16" x14ac:dyDescent="0.25">
      <c r="A25" s="7"/>
      <c r="B25" s="30" t="s">
        <v>13</v>
      </c>
      <c r="C25" s="6">
        <v>43584</v>
      </c>
      <c r="D25" s="13" t="s">
        <v>10</v>
      </c>
      <c r="E25" s="13">
        <v>2</v>
      </c>
      <c r="F25" s="13" t="s">
        <v>10</v>
      </c>
      <c r="G25" s="13">
        <v>2</v>
      </c>
      <c r="H25" s="13" t="s">
        <v>10</v>
      </c>
      <c r="I25" s="13">
        <v>2</v>
      </c>
      <c r="J25" s="13" t="s">
        <v>10</v>
      </c>
      <c r="K25" s="13">
        <v>2</v>
      </c>
      <c r="L25" s="13" t="s">
        <v>10</v>
      </c>
      <c r="M25" s="13">
        <v>2</v>
      </c>
      <c r="N25" s="13" t="s">
        <v>10</v>
      </c>
      <c r="O25" s="13">
        <v>2</v>
      </c>
    </row>
    <row r="26" spans="1:16" x14ac:dyDescent="0.25">
      <c r="A26" s="7"/>
      <c r="B26" s="30" t="s">
        <v>13</v>
      </c>
      <c r="C26" s="6">
        <v>43584</v>
      </c>
      <c r="D26" s="13" t="s">
        <v>10</v>
      </c>
      <c r="E26" s="13">
        <v>2</v>
      </c>
      <c r="F26" s="13" t="s">
        <v>10</v>
      </c>
      <c r="G26" s="13">
        <v>2</v>
      </c>
      <c r="H26" s="13" t="s">
        <v>10</v>
      </c>
      <c r="I26" s="13">
        <v>2</v>
      </c>
      <c r="J26" s="13" t="s">
        <v>10</v>
      </c>
      <c r="K26" s="13">
        <v>2</v>
      </c>
      <c r="L26" s="13" t="s">
        <v>10</v>
      </c>
      <c r="M26" s="13">
        <v>2</v>
      </c>
      <c r="N26" s="13" t="s">
        <v>10</v>
      </c>
      <c r="O26" s="13">
        <v>2</v>
      </c>
    </row>
    <row r="27" spans="1:16" x14ac:dyDescent="0.25">
      <c r="A27" s="7"/>
      <c r="B27" s="30" t="s">
        <v>13</v>
      </c>
      <c r="C27" s="6">
        <v>43584</v>
      </c>
      <c r="D27" s="13" t="s">
        <v>10</v>
      </c>
      <c r="E27" s="13">
        <v>2</v>
      </c>
      <c r="F27" s="13" t="s">
        <v>10</v>
      </c>
      <c r="G27" s="13">
        <v>2</v>
      </c>
      <c r="H27" s="13" t="s">
        <v>10</v>
      </c>
      <c r="I27" s="13">
        <v>2</v>
      </c>
      <c r="J27" s="13" t="s">
        <v>10</v>
      </c>
      <c r="K27" s="13">
        <v>2</v>
      </c>
      <c r="L27" s="13" t="s">
        <v>10</v>
      </c>
      <c r="M27" s="13">
        <v>2</v>
      </c>
      <c r="N27" s="13" t="s">
        <v>10</v>
      </c>
      <c r="O27" s="13">
        <v>2</v>
      </c>
    </row>
    <row r="28" spans="1:16" x14ac:dyDescent="0.25">
      <c r="A28" s="39"/>
      <c r="B28" s="30" t="s">
        <v>18</v>
      </c>
      <c r="C28" s="6">
        <v>43584</v>
      </c>
      <c r="D28" s="13" t="s">
        <v>10</v>
      </c>
      <c r="E28" s="13">
        <v>2</v>
      </c>
      <c r="F28" s="13" t="s">
        <v>10</v>
      </c>
      <c r="G28" s="13">
        <v>2</v>
      </c>
      <c r="H28" s="13" t="s">
        <v>10</v>
      </c>
      <c r="I28" s="13">
        <v>2</v>
      </c>
      <c r="J28" s="13" t="s">
        <v>10</v>
      </c>
      <c r="K28" s="13">
        <v>2</v>
      </c>
      <c r="L28" s="13" t="s">
        <v>10</v>
      </c>
      <c r="M28" s="13">
        <v>2</v>
      </c>
      <c r="N28" s="13" t="s">
        <v>10</v>
      </c>
      <c r="O28" s="13">
        <v>2</v>
      </c>
      <c r="P28" s="20"/>
    </row>
    <row r="29" spans="1:16" x14ac:dyDescent="0.25">
      <c r="A29" s="7"/>
      <c r="B29" s="30" t="s">
        <v>30</v>
      </c>
      <c r="C29" s="6">
        <v>43584</v>
      </c>
      <c r="D29" s="13" t="s">
        <v>10</v>
      </c>
      <c r="E29" s="13">
        <v>2</v>
      </c>
      <c r="F29" s="13" t="s">
        <v>10</v>
      </c>
      <c r="G29" s="13">
        <v>2</v>
      </c>
      <c r="H29" s="13" t="s">
        <v>10</v>
      </c>
      <c r="I29" s="13">
        <v>2</v>
      </c>
      <c r="J29" s="13" t="s">
        <v>10</v>
      </c>
      <c r="K29" s="13">
        <v>2</v>
      </c>
      <c r="L29" s="13" t="s">
        <v>10</v>
      </c>
      <c r="M29" s="13">
        <v>2</v>
      </c>
      <c r="N29" s="13" t="s">
        <v>10</v>
      </c>
      <c r="O29" s="13">
        <v>2</v>
      </c>
      <c r="P29" s="5"/>
    </row>
    <row r="30" spans="1:16" x14ac:dyDescent="0.25">
      <c r="A30" s="7"/>
      <c r="B30" s="30" t="s">
        <v>30</v>
      </c>
      <c r="C30" s="6">
        <v>43584</v>
      </c>
      <c r="D30" s="13" t="s">
        <v>10</v>
      </c>
      <c r="E30" s="13">
        <v>2</v>
      </c>
      <c r="F30" s="13" t="s">
        <v>10</v>
      </c>
      <c r="G30" s="13">
        <v>2</v>
      </c>
      <c r="H30" s="13" t="s">
        <v>10</v>
      </c>
      <c r="I30" s="13">
        <v>2</v>
      </c>
      <c r="J30" s="13" t="s">
        <v>10</v>
      </c>
      <c r="K30" s="13">
        <v>2</v>
      </c>
      <c r="L30" s="13" t="s">
        <v>10</v>
      </c>
      <c r="M30" s="13">
        <v>2</v>
      </c>
      <c r="N30" s="13" t="s">
        <v>10</v>
      </c>
      <c r="O30" s="13">
        <v>2</v>
      </c>
      <c r="P30" s="5"/>
    </row>
    <row r="31" spans="1:16" x14ac:dyDescent="0.25">
      <c r="A31" s="7"/>
      <c r="B31" s="30" t="s">
        <v>30</v>
      </c>
      <c r="C31" s="6">
        <v>43584</v>
      </c>
      <c r="D31" s="13" t="s">
        <v>10</v>
      </c>
      <c r="E31" s="13">
        <v>2</v>
      </c>
      <c r="F31" s="13" t="s">
        <v>10</v>
      </c>
      <c r="G31" s="13">
        <v>2</v>
      </c>
      <c r="H31" s="13" t="s">
        <v>10</v>
      </c>
      <c r="I31" s="13">
        <v>2</v>
      </c>
      <c r="J31" s="13" t="s">
        <v>10</v>
      </c>
      <c r="K31" s="13">
        <v>2</v>
      </c>
      <c r="L31" s="13" t="s">
        <v>10</v>
      </c>
      <c r="M31" s="13">
        <v>2</v>
      </c>
      <c r="N31" s="13" t="s">
        <v>10</v>
      </c>
      <c r="O31" s="13">
        <v>2</v>
      </c>
      <c r="P31" s="5"/>
    </row>
    <row r="32" spans="1:16" x14ac:dyDescent="0.25">
      <c r="A32" s="7"/>
      <c r="B32" s="30" t="s">
        <v>31</v>
      </c>
      <c r="C32" s="6">
        <v>43584</v>
      </c>
      <c r="D32" s="13" t="s">
        <v>10</v>
      </c>
      <c r="E32" s="13">
        <v>2</v>
      </c>
      <c r="F32" s="13" t="s">
        <v>10</v>
      </c>
      <c r="G32" s="13">
        <v>2</v>
      </c>
      <c r="H32" s="13" t="s">
        <v>10</v>
      </c>
      <c r="I32" s="13">
        <v>2</v>
      </c>
      <c r="J32" s="13" t="s">
        <v>10</v>
      </c>
      <c r="K32" s="13">
        <v>2</v>
      </c>
      <c r="L32" s="13" t="s">
        <v>10</v>
      </c>
      <c r="M32" s="13">
        <v>2</v>
      </c>
      <c r="N32" s="13" t="s">
        <v>10</v>
      </c>
      <c r="O32" s="13">
        <v>2</v>
      </c>
      <c r="P32" s="5"/>
    </row>
    <row r="33" spans="1:16" x14ac:dyDescent="0.25">
      <c r="A33" s="7"/>
      <c r="B33" s="30" t="s">
        <v>31</v>
      </c>
      <c r="C33" s="6">
        <v>43584</v>
      </c>
      <c r="D33" s="13" t="s">
        <v>10</v>
      </c>
      <c r="E33" s="13">
        <v>2</v>
      </c>
      <c r="F33" s="13" t="s">
        <v>10</v>
      </c>
      <c r="G33" s="13">
        <v>2</v>
      </c>
      <c r="H33" s="13" t="s">
        <v>10</v>
      </c>
      <c r="I33" s="13">
        <v>2</v>
      </c>
      <c r="J33" s="13" t="s">
        <v>10</v>
      </c>
      <c r="K33" s="13">
        <v>2</v>
      </c>
      <c r="L33" s="13" t="s">
        <v>10</v>
      </c>
      <c r="M33" s="13">
        <v>2</v>
      </c>
      <c r="N33" s="13" t="s">
        <v>10</v>
      </c>
      <c r="O33" s="13">
        <v>2</v>
      </c>
      <c r="P33" s="5"/>
    </row>
    <row r="34" spans="1:16" x14ac:dyDescent="0.25">
      <c r="A34" s="7"/>
      <c r="B34" s="30" t="s">
        <v>31</v>
      </c>
      <c r="C34" s="6">
        <v>43584</v>
      </c>
      <c r="D34" s="13" t="s">
        <v>10</v>
      </c>
      <c r="E34" s="13">
        <v>2</v>
      </c>
      <c r="F34" s="13" t="s">
        <v>10</v>
      </c>
      <c r="G34" s="13">
        <v>2</v>
      </c>
      <c r="H34" s="13" t="s">
        <v>10</v>
      </c>
      <c r="I34" s="13">
        <v>2</v>
      </c>
      <c r="J34" s="13" t="s">
        <v>10</v>
      </c>
      <c r="K34" s="13">
        <v>2</v>
      </c>
      <c r="L34" s="13" t="s">
        <v>10</v>
      </c>
      <c r="M34" s="13">
        <v>2</v>
      </c>
      <c r="N34" s="13" t="s">
        <v>10</v>
      </c>
      <c r="O34" s="13">
        <v>2</v>
      </c>
      <c r="P34" s="5"/>
    </row>
    <row r="35" spans="1:16" x14ac:dyDescent="0.25">
      <c r="A35" s="7"/>
      <c r="B35" s="30" t="s">
        <v>32</v>
      </c>
      <c r="C35" s="6">
        <v>43584</v>
      </c>
      <c r="D35" s="13" t="s">
        <v>10</v>
      </c>
      <c r="E35" s="13">
        <v>2</v>
      </c>
      <c r="F35" s="13" t="s">
        <v>10</v>
      </c>
      <c r="G35" s="13">
        <v>2</v>
      </c>
      <c r="H35" s="13" t="s">
        <v>10</v>
      </c>
      <c r="I35" s="13">
        <v>2</v>
      </c>
      <c r="J35" s="13" t="s">
        <v>10</v>
      </c>
      <c r="K35" s="13">
        <v>2</v>
      </c>
      <c r="L35" s="13" t="s">
        <v>10</v>
      </c>
      <c r="M35" s="13">
        <v>2</v>
      </c>
      <c r="N35" s="13" t="s">
        <v>10</v>
      </c>
      <c r="O35" s="13">
        <v>2</v>
      </c>
      <c r="P35" s="5"/>
    </row>
    <row r="36" spans="1:16" x14ac:dyDescent="0.25">
      <c r="A36" s="7"/>
      <c r="B36" s="30" t="s">
        <v>32</v>
      </c>
      <c r="C36" s="6">
        <v>43584</v>
      </c>
      <c r="D36" s="13" t="s">
        <v>10</v>
      </c>
      <c r="E36" s="13">
        <v>2</v>
      </c>
      <c r="F36" s="13" t="s">
        <v>10</v>
      </c>
      <c r="G36" s="13">
        <v>2</v>
      </c>
      <c r="H36" s="13" t="s">
        <v>10</v>
      </c>
      <c r="I36" s="13">
        <v>2</v>
      </c>
      <c r="J36" s="13" t="s">
        <v>10</v>
      </c>
      <c r="K36" s="13">
        <v>2</v>
      </c>
      <c r="L36" s="13" t="s">
        <v>10</v>
      </c>
      <c r="M36" s="13">
        <v>2</v>
      </c>
      <c r="N36" s="13" t="s">
        <v>10</v>
      </c>
      <c r="O36" s="13">
        <v>2</v>
      </c>
      <c r="P36" s="5"/>
    </row>
    <row r="37" spans="1:16" x14ac:dyDescent="0.25">
      <c r="A37" s="7"/>
      <c r="B37" s="30" t="s">
        <v>33</v>
      </c>
      <c r="C37" s="6">
        <v>43584</v>
      </c>
      <c r="D37" s="13" t="s">
        <v>10</v>
      </c>
      <c r="E37" s="13">
        <v>2</v>
      </c>
      <c r="F37" s="13" t="s">
        <v>10</v>
      </c>
      <c r="G37" s="13">
        <v>2</v>
      </c>
      <c r="H37" s="13" t="s">
        <v>10</v>
      </c>
      <c r="I37" s="13">
        <v>2</v>
      </c>
      <c r="J37" s="13" t="s">
        <v>10</v>
      </c>
      <c r="K37" s="13">
        <v>2</v>
      </c>
      <c r="L37" s="13" t="s">
        <v>10</v>
      </c>
      <c r="M37" s="13">
        <v>2</v>
      </c>
      <c r="N37" s="13" t="s">
        <v>10</v>
      </c>
      <c r="O37" s="13">
        <v>2</v>
      </c>
      <c r="P37" s="5"/>
    </row>
    <row r="38" spans="1:16" x14ac:dyDescent="0.25">
      <c r="A38" s="7"/>
      <c r="B38" s="32" t="s">
        <v>33</v>
      </c>
      <c r="C38" s="33">
        <v>43584</v>
      </c>
      <c r="D38" s="14" t="s">
        <v>10</v>
      </c>
      <c r="E38" s="14">
        <v>2</v>
      </c>
      <c r="F38" s="14" t="s">
        <v>10</v>
      </c>
      <c r="G38" s="34">
        <v>2</v>
      </c>
      <c r="H38" s="13" t="s">
        <v>10</v>
      </c>
      <c r="I38" s="13">
        <v>2</v>
      </c>
      <c r="J38" s="13" t="s">
        <v>10</v>
      </c>
      <c r="K38" s="13">
        <v>2</v>
      </c>
      <c r="L38" s="13" t="s">
        <v>10</v>
      </c>
      <c r="M38" s="13">
        <v>2</v>
      </c>
      <c r="N38" s="13" t="s">
        <v>10</v>
      </c>
      <c r="O38" s="13">
        <v>2</v>
      </c>
      <c r="P38" s="5"/>
    </row>
    <row r="39" spans="1:16" x14ac:dyDescent="0.25">
      <c r="A39" s="7"/>
      <c r="B39" s="30" t="s">
        <v>14</v>
      </c>
      <c r="C39" s="6">
        <v>43594</v>
      </c>
      <c r="D39" s="13" t="s">
        <v>10</v>
      </c>
      <c r="E39" s="13">
        <v>2</v>
      </c>
      <c r="F39" s="13" t="s">
        <v>12</v>
      </c>
      <c r="G39" s="13">
        <v>0</v>
      </c>
      <c r="H39" s="13" t="s">
        <v>10</v>
      </c>
      <c r="I39" s="13">
        <v>2</v>
      </c>
      <c r="J39" s="13" t="s">
        <v>10</v>
      </c>
      <c r="K39" s="13">
        <v>2</v>
      </c>
      <c r="L39" s="13" t="s">
        <v>10</v>
      </c>
      <c r="M39" s="13">
        <v>2</v>
      </c>
      <c r="N39" s="13" t="s">
        <v>10</v>
      </c>
      <c r="O39" s="13">
        <v>2</v>
      </c>
      <c r="P39" s="5"/>
    </row>
    <row r="40" spans="1:16" x14ac:dyDescent="0.25">
      <c r="A40" s="7"/>
      <c r="B40" s="30" t="s">
        <v>16</v>
      </c>
      <c r="C40" s="6">
        <v>43584</v>
      </c>
      <c r="D40" s="13" t="s">
        <v>10</v>
      </c>
      <c r="E40" s="13">
        <v>2</v>
      </c>
      <c r="F40" s="13" t="s">
        <v>10</v>
      </c>
      <c r="G40" s="13">
        <v>2</v>
      </c>
      <c r="H40" s="13" t="s">
        <v>10</v>
      </c>
      <c r="I40" s="13">
        <v>2</v>
      </c>
      <c r="J40" s="13" t="s">
        <v>10</v>
      </c>
      <c r="K40" s="13">
        <v>2</v>
      </c>
      <c r="L40" s="13" t="s">
        <v>10</v>
      </c>
      <c r="M40" s="13">
        <v>2</v>
      </c>
      <c r="N40" s="13" t="s">
        <v>10</v>
      </c>
      <c r="O40" s="13">
        <v>2</v>
      </c>
      <c r="P40" s="5"/>
    </row>
    <row r="41" spans="1:16" x14ac:dyDescent="0.25">
      <c r="A41" s="7"/>
      <c r="B41" s="30" t="s">
        <v>16</v>
      </c>
      <c r="C41" s="35">
        <v>43584</v>
      </c>
      <c r="D41" s="21" t="s">
        <v>10</v>
      </c>
      <c r="E41" s="21">
        <v>2</v>
      </c>
      <c r="F41" s="21" t="s">
        <v>10</v>
      </c>
      <c r="G41" s="21">
        <v>2</v>
      </c>
      <c r="H41" s="21" t="s">
        <v>10</v>
      </c>
      <c r="I41" s="21">
        <v>2</v>
      </c>
      <c r="J41" s="21" t="s">
        <v>10</v>
      </c>
      <c r="K41" s="21">
        <v>2</v>
      </c>
      <c r="L41" s="21" t="s">
        <v>10</v>
      </c>
      <c r="M41" s="21">
        <v>2</v>
      </c>
      <c r="N41" s="21" t="s">
        <v>10</v>
      </c>
      <c r="O41" s="21">
        <v>2</v>
      </c>
      <c r="P41" s="5"/>
    </row>
    <row r="42" spans="1:16" x14ac:dyDescent="0.25">
      <c r="A42" s="7"/>
      <c r="B42" s="36" t="s">
        <v>16</v>
      </c>
      <c r="C42" s="33">
        <v>43584</v>
      </c>
      <c r="D42" s="14" t="s">
        <v>10</v>
      </c>
      <c r="E42" s="14">
        <v>2</v>
      </c>
      <c r="F42" s="14" t="s">
        <v>10</v>
      </c>
      <c r="G42" s="14">
        <v>2</v>
      </c>
      <c r="H42" s="14" t="s">
        <v>10</v>
      </c>
      <c r="I42" s="14">
        <v>2</v>
      </c>
      <c r="J42" s="14" t="s">
        <v>12</v>
      </c>
      <c r="K42" s="14">
        <v>0</v>
      </c>
      <c r="L42" s="14" t="s">
        <v>10</v>
      </c>
      <c r="M42" s="14">
        <v>2</v>
      </c>
      <c r="N42" s="14" t="s">
        <v>10</v>
      </c>
      <c r="O42" s="14">
        <v>2</v>
      </c>
      <c r="P42" s="5"/>
    </row>
    <row r="43" spans="1:16" x14ac:dyDescent="0.25">
      <c r="A43" s="7"/>
      <c r="B43" s="30" t="s">
        <v>16</v>
      </c>
      <c r="C43" s="6">
        <v>43584</v>
      </c>
      <c r="D43" s="13" t="s">
        <v>10</v>
      </c>
      <c r="E43" s="13">
        <v>2</v>
      </c>
      <c r="F43" s="13" t="s">
        <v>10</v>
      </c>
      <c r="G43" s="13">
        <v>2</v>
      </c>
      <c r="H43" s="13" t="s">
        <v>10</v>
      </c>
      <c r="I43" s="13">
        <v>2</v>
      </c>
      <c r="J43" s="13" t="s">
        <v>10</v>
      </c>
      <c r="K43" s="13">
        <v>2</v>
      </c>
      <c r="L43" s="13" t="s">
        <v>10</v>
      </c>
      <c r="M43" s="13">
        <v>2</v>
      </c>
      <c r="N43" s="13" t="s">
        <v>10</v>
      </c>
      <c r="O43" s="13">
        <v>2</v>
      </c>
      <c r="P43" s="5"/>
    </row>
    <row r="44" spans="1:16" x14ac:dyDescent="0.25">
      <c r="A44" s="7"/>
      <c r="B44" s="30" t="s">
        <v>44</v>
      </c>
      <c r="C44" s="6">
        <v>43584</v>
      </c>
      <c r="D44" s="13" t="s">
        <v>10</v>
      </c>
      <c r="E44" s="13">
        <v>2</v>
      </c>
      <c r="F44" s="13" t="s">
        <v>10</v>
      </c>
      <c r="G44" s="13">
        <v>2</v>
      </c>
      <c r="H44" s="13" t="s">
        <v>10</v>
      </c>
      <c r="I44" s="13">
        <v>2</v>
      </c>
      <c r="J44" s="13" t="s">
        <v>10</v>
      </c>
      <c r="K44" s="13">
        <v>2</v>
      </c>
      <c r="L44" s="13" t="s">
        <v>10</v>
      </c>
      <c r="M44" s="13">
        <v>2</v>
      </c>
      <c r="N44" s="13" t="s">
        <v>10</v>
      </c>
      <c r="O44" s="13">
        <v>2</v>
      </c>
      <c r="P44" s="5"/>
    </row>
    <row r="45" spans="1:16" x14ac:dyDescent="0.25">
      <c r="A45" s="7"/>
      <c r="B45" s="30" t="s">
        <v>44</v>
      </c>
      <c r="C45" s="6">
        <v>43584</v>
      </c>
      <c r="D45" s="13" t="s">
        <v>10</v>
      </c>
      <c r="E45" s="13">
        <v>2</v>
      </c>
      <c r="F45" s="13" t="s">
        <v>10</v>
      </c>
      <c r="G45" s="13">
        <v>2</v>
      </c>
      <c r="H45" s="13" t="s">
        <v>10</v>
      </c>
      <c r="I45" s="13">
        <v>2</v>
      </c>
      <c r="J45" s="13" t="s">
        <v>10</v>
      </c>
      <c r="K45" s="13">
        <v>2</v>
      </c>
      <c r="L45" s="13" t="s">
        <v>10</v>
      </c>
      <c r="M45" s="13">
        <v>2</v>
      </c>
      <c r="N45" s="13" t="s">
        <v>10</v>
      </c>
      <c r="O45" s="13">
        <v>2</v>
      </c>
      <c r="P45" s="5"/>
    </row>
    <row r="46" spans="1:16" x14ac:dyDescent="0.25">
      <c r="A46" s="7"/>
      <c r="B46" s="38" t="s">
        <v>44</v>
      </c>
      <c r="C46" s="27">
        <v>43584</v>
      </c>
      <c r="D46" s="22" t="s">
        <v>10</v>
      </c>
      <c r="E46" s="22">
        <v>2</v>
      </c>
      <c r="F46" s="22" t="s">
        <v>10</v>
      </c>
      <c r="G46" s="22">
        <v>2</v>
      </c>
      <c r="H46" s="22" t="s">
        <v>10</v>
      </c>
      <c r="I46" s="22">
        <v>2</v>
      </c>
      <c r="J46" s="22" t="s">
        <v>10</v>
      </c>
      <c r="K46" s="22">
        <v>2</v>
      </c>
      <c r="L46" s="22" t="s">
        <v>10</v>
      </c>
      <c r="M46" s="22">
        <v>2</v>
      </c>
      <c r="N46" s="22" t="s">
        <v>10</v>
      </c>
      <c r="O46" s="22">
        <v>2</v>
      </c>
      <c r="P46" s="5"/>
    </row>
    <row r="47" spans="1:16" x14ac:dyDescent="0.25">
      <c r="A47" s="7"/>
      <c r="B47" s="38" t="s">
        <v>45</v>
      </c>
      <c r="C47" s="6">
        <v>43584</v>
      </c>
      <c r="D47" s="13" t="s">
        <v>10</v>
      </c>
      <c r="E47" s="13">
        <v>2</v>
      </c>
      <c r="F47" s="13" t="s">
        <v>10</v>
      </c>
      <c r="G47" s="13">
        <v>2</v>
      </c>
      <c r="H47" s="13" t="s">
        <v>10</v>
      </c>
      <c r="I47" s="13">
        <v>2</v>
      </c>
      <c r="J47" s="13" t="s">
        <v>10</v>
      </c>
      <c r="K47" s="13">
        <v>2</v>
      </c>
      <c r="L47" s="13" t="s">
        <v>10</v>
      </c>
      <c r="M47" s="13">
        <v>2</v>
      </c>
      <c r="N47" s="13" t="s">
        <v>10</v>
      </c>
      <c r="O47" s="13">
        <v>2</v>
      </c>
      <c r="P47" s="5"/>
    </row>
    <row r="48" spans="1:16" s="11" customFormat="1" x14ac:dyDescent="0.25">
      <c r="A48" s="7"/>
      <c r="B48" s="30" t="s">
        <v>45</v>
      </c>
      <c r="C48" s="6">
        <v>43584</v>
      </c>
      <c r="D48" s="13" t="s">
        <v>10</v>
      </c>
      <c r="E48" s="13">
        <v>2</v>
      </c>
      <c r="F48" s="13" t="s">
        <v>10</v>
      </c>
      <c r="G48" s="13">
        <v>2</v>
      </c>
      <c r="H48" s="13" t="s">
        <v>10</v>
      </c>
      <c r="I48" s="13">
        <v>2</v>
      </c>
      <c r="J48" s="13" t="s">
        <v>10</v>
      </c>
      <c r="K48" s="13">
        <v>2</v>
      </c>
      <c r="L48" s="13" t="s">
        <v>10</v>
      </c>
      <c r="M48" s="13">
        <v>2</v>
      </c>
      <c r="N48" s="13" t="s">
        <v>10</v>
      </c>
      <c r="O48" s="13">
        <v>2</v>
      </c>
      <c r="P48" s="5"/>
    </row>
    <row r="49" spans="1:16" x14ac:dyDescent="0.25">
      <c r="A49" s="7"/>
      <c r="B49" s="48"/>
      <c r="C49" s="16"/>
      <c r="D49" s="14"/>
      <c r="E49" s="49"/>
      <c r="F49" s="14"/>
      <c r="G49" s="49"/>
      <c r="H49" s="50"/>
      <c r="I49" s="51"/>
      <c r="J49" s="50"/>
      <c r="K49" s="49"/>
      <c r="L49" s="14"/>
      <c r="M49" s="49"/>
      <c r="N49" s="14"/>
      <c r="O49" s="49"/>
      <c r="P49" s="5"/>
    </row>
    <row r="50" spans="1:16" x14ac:dyDescent="0.25">
      <c r="A50" s="7"/>
      <c r="B50" s="40" t="s">
        <v>40</v>
      </c>
      <c r="C50" s="41"/>
      <c r="D50" s="23">
        <f>COUNT(E9:E48)</f>
        <v>40</v>
      </c>
      <c r="E50" s="23"/>
      <c r="F50" s="23">
        <f>COUNT(G9:G48)</f>
        <v>40</v>
      </c>
      <c r="G50" s="23"/>
      <c r="H50" s="23">
        <f>COUNT(I9:I48)</f>
        <v>40</v>
      </c>
      <c r="I50" s="42"/>
      <c r="J50" s="23">
        <f>COUNT(K9:K48)</f>
        <v>40</v>
      </c>
      <c r="K50" s="23"/>
      <c r="L50" s="23">
        <f>COUNT(M9:M48)</f>
        <v>40</v>
      </c>
      <c r="M50" s="23"/>
      <c r="N50" s="23">
        <f>COUNT(O9:O48)</f>
        <v>40</v>
      </c>
      <c r="O50" s="23"/>
      <c r="P50" s="5"/>
    </row>
    <row r="51" spans="1:16" x14ac:dyDescent="0.25">
      <c r="A51" s="7"/>
      <c r="B51" s="40"/>
      <c r="C51" s="41"/>
      <c r="D51" s="23"/>
      <c r="E51" s="23"/>
      <c r="F51" s="23"/>
      <c r="G51" s="23"/>
      <c r="H51" s="23"/>
      <c r="I51" s="42"/>
      <c r="J51" s="23"/>
      <c r="K51" s="23"/>
      <c r="L51" s="23"/>
      <c r="M51" s="23"/>
      <c r="N51" s="23"/>
      <c r="O51" s="23"/>
      <c r="P51" s="5"/>
    </row>
    <row r="52" spans="1:16" x14ac:dyDescent="0.25">
      <c r="A52" s="7"/>
      <c r="B52" s="40" t="s">
        <v>19</v>
      </c>
      <c r="C52" s="41"/>
      <c r="D52" s="23"/>
      <c r="E52" s="43"/>
      <c r="F52" s="23"/>
      <c r="G52" s="43"/>
      <c r="H52" s="23"/>
      <c r="I52" s="44"/>
      <c r="J52" s="23"/>
      <c r="K52" s="43"/>
      <c r="L52" s="23"/>
      <c r="M52" s="43"/>
      <c r="N52" s="23"/>
      <c r="O52" s="43"/>
      <c r="P52" s="5"/>
    </row>
    <row r="53" spans="1:16" x14ac:dyDescent="0.25">
      <c r="A53" s="7"/>
      <c r="B53" s="40" t="s">
        <v>41</v>
      </c>
      <c r="C53" s="41"/>
      <c r="D53" s="23">
        <f>COUNTIF(E9:E48, "2")</f>
        <v>40</v>
      </c>
      <c r="E53" s="23"/>
      <c r="F53" s="23">
        <f>COUNTIF(G9:G48, "2")</f>
        <v>38</v>
      </c>
      <c r="G53" s="23"/>
      <c r="H53" s="23">
        <f>COUNTIF(I9:I48, "2")</f>
        <v>38</v>
      </c>
      <c r="I53" s="42"/>
      <c r="J53" s="23">
        <f>COUNTIF(K9:K48, "2")</f>
        <v>39</v>
      </c>
      <c r="K53" s="23"/>
      <c r="L53" s="23">
        <f>COUNTIF(M9:M48, "2")</f>
        <v>37</v>
      </c>
      <c r="M53" s="23"/>
      <c r="N53" s="23">
        <f>COUNTIF(O9:O48, "2")</f>
        <v>40</v>
      </c>
      <c r="O53" s="23"/>
      <c r="P53" s="5"/>
    </row>
    <row r="54" spans="1:16" x14ac:dyDescent="0.25">
      <c r="A54" s="7"/>
      <c r="B54" s="40" t="s">
        <v>42</v>
      </c>
      <c r="C54" s="41"/>
      <c r="D54" s="23">
        <f>COUNTIF(E9:E48,"1")</f>
        <v>0</v>
      </c>
      <c r="E54" s="23"/>
      <c r="F54" s="23">
        <f>COUNTIF(G9:G48,"1")</f>
        <v>1</v>
      </c>
      <c r="G54" s="23"/>
      <c r="H54" s="23">
        <f>COUNTIF(I9:I48,"1")</f>
        <v>2</v>
      </c>
      <c r="I54" s="42"/>
      <c r="J54" s="23">
        <f>COUNTIF(K9:K48,"1")</f>
        <v>0</v>
      </c>
      <c r="K54" s="23"/>
      <c r="L54" s="23">
        <f>COUNTIF(M9:M48,"1")</f>
        <v>3</v>
      </c>
      <c r="M54" s="23"/>
      <c r="N54" s="23">
        <f>COUNTIF(O9:O48,"1")</f>
        <v>0</v>
      </c>
      <c r="O54" s="23"/>
      <c r="P54" s="5"/>
    </row>
    <row r="55" spans="1:16" x14ac:dyDescent="0.25">
      <c r="A55" s="7"/>
      <c r="B55" s="40" t="s">
        <v>43</v>
      </c>
      <c r="C55" s="41"/>
      <c r="D55" s="23">
        <f>COUNTIF(E9:E48, "0")</f>
        <v>0</v>
      </c>
      <c r="E55" s="23"/>
      <c r="F55" s="23">
        <f>COUNTIF(G9:G48, "0")</f>
        <v>1</v>
      </c>
      <c r="G55" s="23"/>
      <c r="H55" s="23">
        <f>COUNTIF(I9:I48, "0")</f>
        <v>0</v>
      </c>
      <c r="I55" s="42"/>
      <c r="J55" s="23">
        <f>COUNTIF(K9:K48, "0")</f>
        <v>1</v>
      </c>
      <c r="K55" s="23"/>
      <c r="L55" s="23">
        <f>COUNTIF(M9:M48, "0")</f>
        <v>0</v>
      </c>
      <c r="M55" s="23"/>
      <c r="N55" s="23">
        <f>COUNTIF(O9:O48, "0")</f>
        <v>0</v>
      </c>
      <c r="O55" s="23"/>
      <c r="P55" s="5"/>
    </row>
    <row r="56" spans="1:16" x14ac:dyDescent="0.25">
      <c r="A56" s="7"/>
      <c r="B56" s="40"/>
      <c r="C56" s="41"/>
      <c r="D56" s="23"/>
      <c r="E56" s="23"/>
      <c r="F56" s="23"/>
      <c r="G56" s="23"/>
      <c r="H56" s="23"/>
      <c r="I56" s="42"/>
      <c r="J56" s="23"/>
      <c r="K56" s="23"/>
      <c r="L56" s="23"/>
      <c r="M56" s="23"/>
      <c r="N56" s="23"/>
      <c r="O56" s="23"/>
      <c r="P56" s="5"/>
    </row>
    <row r="57" spans="1:16" x14ac:dyDescent="0.25">
      <c r="A57" s="7"/>
      <c r="B57" s="40" t="s">
        <v>20</v>
      </c>
      <c r="C57" s="41"/>
      <c r="D57" s="45">
        <f>AVERAGE(E9:E48)</f>
        <v>2</v>
      </c>
      <c r="E57" s="45"/>
      <c r="F57" s="45">
        <f>AVERAGE(G9:G48)</f>
        <v>1.925</v>
      </c>
      <c r="G57" s="45"/>
      <c r="H57" s="45">
        <f>AVERAGE(I9:I48)</f>
        <v>1.95</v>
      </c>
      <c r="I57" s="46"/>
      <c r="J57" s="45">
        <f>AVERAGE(K9:K48)</f>
        <v>1.95</v>
      </c>
      <c r="K57" s="45"/>
      <c r="L57" s="45">
        <f>AVERAGE(M9:M48)</f>
        <v>1.925</v>
      </c>
      <c r="M57" s="45"/>
      <c r="N57" s="45">
        <f>AVERAGE(O9:O48)</f>
        <v>2</v>
      </c>
      <c r="O57" s="45"/>
      <c r="P57" s="5"/>
    </row>
    <row r="58" spans="1:16" x14ac:dyDescent="0.25">
      <c r="A58" s="7"/>
      <c r="B58" s="40" t="s">
        <v>21</v>
      </c>
      <c r="C58" s="41"/>
      <c r="D58" s="23">
        <f>MODE(E9:E48)</f>
        <v>2</v>
      </c>
      <c r="E58" s="23"/>
      <c r="F58" s="23">
        <f>MODE(G9:G48)</f>
        <v>2</v>
      </c>
      <c r="G58" s="23"/>
      <c r="H58" s="23">
        <f>MODE(I9:I48)</f>
        <v>2</v>
      </c>
      <c r="I58" s="42"/>
      <c r="J58" s="23">
        <f>MODE(K9:K48)</f>
        <v>2</v>
      </c>
      <c r="K58" s="23"/>
      <c r="L58" s="23">
        <f>MODE(M9:M48)</f>
        <v>2</v>
      </c>
      <c r="M58" s="23"/>
      <c r="N58" s="23">
        <f>MODE(O9:O48)</f>
        <v>2</v>
      </c>
      <c r="O58" s="23"/>
      <c r="P58" s="5"/>
    </row>
    <row r="59" spans="1:16" x14ac:dyDescent="0.25">
      <c r="A59" s="7"/>
      <c r="B59" s="40" t="s">
        <v>22</v>
      </c>
      <c r="C59" s="41"/>
      <c r="D59" s="23">
        <f>MEDIAN(E9:E48)</f>
        <v>2</v>
      </c>
      <c r="E59" s="23"/>
      <c r="F59" s="23">
        <f>MEDIAN(G9:G48)</f>
        <v>2</v>
      </c>
      <c r="G59" s="23"/>
      <c r="H59" s="23">
        <f>MEDIAN(I9:I48)</f>
        <v>2</v>
      </c>
      <c r="I59" s="42"/>
      <c r="J59" s="23">
        <f>MEDIAN(K9:K48)</f>
        <v>2</v>
      </c>
      <c r="K59" s="23"/>
      <c r="L59" s="23">
        <f>MEDIAN(M9:M48)</f>
        <v>2</v>
      </c>
      <c r="M59" s="23"/>
      <c r="N59" s="23">
        <f>MEDIAN(O9:O48)</f>
        <v>2</v>
      </c>
      <c r="O59" s="23"/>
      <c r="P59" s="5"/>
    </row>
    <row r="60" spans="1:16" x14ac:dyDescent="0.25">
      <c r="A60" s="7"/>
      <c r="B60" s="40" t="s">
        <v>23</v>
      </c>
      <c r="C60" s="41"/>
      <c r="D60" s="45">
        <f>_xlfn.STDEV.P(E9:E48)</f>
        <v>0</v>
      </c>
      <c r="E60" s="45"/>
      <c r="F60" s="45">
        <f>_xlfn.STDEV.P(G9:G48)</f>
        <v>0.34550687402713132</v>
      </c>
      <c r="G60" s="45"/>
      <c r="H60" s="45">
        <f>_xlfn.STDEV.P(I9:I48)</f>
        <v>0.21794494717703367</v>
      </c>
      <c r="I60" s="46"/>
      <c r="J60" s="45">
        <f>_xlfn.STDEV.P(K9:K48)</f>
        <v>0.31224989991991992</v>
      </c>
      <c r="K60" s="45"/>
      <c r="L60" s="45">
        <f>_xlfn.STDEV.P(M9:M48)</f>
        <v>0.26339134382131846</v>
      </c>
      <c r="M60" s="45"/>
      <c r="N60" s="45">
        <f>_xlfn.STDEV.P(O9:O48)</f>
        <v>0</v>
      </c>
      <c r="O60" s="45"/>
      <c r="P60" s="5"/>
    </row>
    <row r="61" spans="1:16" x14ac:dyDescent="0.25">
      <c r="A61" s="7"/>
      <c r="B61" s="40"/>
      <c r="C61" s="41"/>
      <c r="D61" s="23"/>
      <c r="E61" s="23"/>
      <c r="F61" s="23"/>
      <c r="G61" s="23"/>
      <c r="H61" s="23"/>
      <c r="I61" s="42"/>
      <c r="J61" s="23"/>
      <c r="K61" s="23"/>
      <c r="L61" s="23"/>
      <c r="M61" s="23"/>
      <c r="N61" s="23"/>
      <c r="O61" s="23"/>
      <c r="P61" s="5"/>
    </row>
    <row r="62" spans="1:16" x14ac:dyDescent="0.25">
      <c r="A62" s="7"/>
      <c r="B62" s="40" t="s">
        <v>24</v>
      </c>
      <c r="C62" s="41"/>
      <c r="D62" s="47">
        <f>(D53+D54)/D50</f>
        <v>1</v>
      </c>
      <c r="E62" s="23"/>
      <c r="F62" s="47">
        <f>(F53+F54)/F50</f>
        <v>0.97499999999999998</v>
      </c>
      <c r="G62" s="23"/>
      <c r="H62" s="47">
        <f>(H53+H54)/H50</f>
        <v>1</v>
      </c>
      <c r="I62" s="42"/>
      <c r="J62" s="47">
        <f>(J53+J54)/J50</f>
        <v>0.97499999999999998</v>
      </c>
      <c r="K62" s="23"/>
      <c r="L62" s="47">
        <f>(L53+L54)/L50</f>
        <v>1</v>
      </c>
      <c r="M62" s="23"/>
      <c r="N62" s="47">
        <f>(N53+N54)/N50</f>
        <v>1</v>
      </c>
      <c r="O62" s="23"/>
      <c r="P62" s="5"/>
    </row>
  </sheetData>
  <mergeCells count="2">
    <mergeCell ref="A1:H2"/>
    <mergeCell ref="B5:C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zoomScaleNormal="10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27</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0" t="s">
        <v>13</v>
      </c>
      <c r="C9" s="6">
        <v>43437</v>
      </c>
      <c r="D9" s="13" t="s">
        <v>10</v>
      </c>
      <c r="E9" s="13">
        <v>2</v>
      </c>
      <c r="F9" s="13" t="s">
        <v>10</v>
      </c>
      <c r="G9" s="13">
        <v>2</v>
      </c>
      <c r="H9" s="13" t="s">
        <v>10</v>
      </c>
      <c r="I9" s="13">
        <v>2</v>
      </c>
      <c r="J9" s="13" t="s">
        <v>10</v>
      </c>
      <c r="K9" s="13">
        <v>2</v>
      </c>
      <c r="L9" s="13" t="s">
        <v>10</v>
      </c>
      <c r="M9" s="13">
        <v>2</v>
      </c>
      <c r="N9" s="13" t="s">
        <v>10</v>
      </c>
      <c r="O9" s="13">
        <v>2</v>
      </c>
      <c r="P9" s="5"/>
    </row>
    <row r="10" spans="1:16" x14ac:dyDescent="0.25">
      <c r="A10" s="7"/>
      <c r="B10" s="30" t="s">
        <v>13</v>
      </c>
      <c r="C10" s="6">
        <v>43437</v>
      </c>
      <c r="D10" s="13" t="s">
        <v>10</v>
      </c>
      <c r="E10" s="13">
        <v>2</v>
      </c>
      <c r="F10" s="13" t="s">
        <v>10</v>
      </c>
      <c r="G10" s="13">
        <v>2</v>
      </c>
      <c r="H10" s="13" t="s">
        <v>10</v>
      </c>
      <c r="I10" s="13">
        <v>2</v>
      </c>
      <c r="J10" s="13" t="s">
        <v>10</v>
      </c>
      <c r="K10" s="13">
        <v>2</v>
      </c>
      <c r="L10" s="13" t="s">
        <v>10</v>
      </c>
      <c r="M10" s="13">
        <v>2</v>
      </c>
      <c r="N10" s="13" t="s">
        <v>10</v>
      </c>
      <c r="O10" s="13">
        <v>2</v>
      </c>
      <c r="P10" s="5"/>
    </row>
    <row r="11" spans="1:16" x14ac:dyDescent="0.25">
      <c r="A11" s="7"/>
      <c r="B11" s="30" t="s">
        <v>13</v>
      </c>
      <c r="C11" s="6">
        <v>43437</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0" t="s">
        <v>13</v>
      </c>
      <c r="C12" s="6">
        <v>43437</v>
      </c>
      <c r="D12" s="13" t="s">
        <v>10</v>
      </c>
      <c r="E12" s="13">
        <v>2</v>
      </c>
      <c r="F12" s="13" t="s">
        <v>10</v>
      </c>
      <c r="G12" s="13">
        <v>2</v>
      </c>
      <c r="H12" s="13" t="s">
        <v>10</v>
      </c>
      <c r="I12" s="13">
        <v>2</v>
      </c>
      <c r="J12" s="13" t="s">
        <v>10</v>
      </c>
      <c r="K12" s="13">
        <v>2</v>
      </c>
      <c r="L12" s="13" t="s">
        <v>10</v>
      </c>
      <c r="M12" s="13">
        <v>2</v>
      </c>
      <c r="N12" s="13" t="s">
        <v>10</v>
      </c>
      <c r="O12" s="13">
        <v>2</v>
      </c>
      <c r="P12" s="5"/>
    </row>
    <row r="13" spans="1:16" x14ac:dyDescent="0.25">
      <c r="A13" s="7"/>
      <c r="B13" s="30" t="s">
        <v>13</v>
      </c>
      <c r="C13" s="6">
        <v>43437</v>
      </c>
      <c r="D13" s="13" t="s">
        <v>10</v>
      </c>
      <c r="E13" s="13">
        <v>2</v>
      </c>
      <c r="F13" s="13" t="s">
        <v>10</v>
      </c>
      <c r="G13" s="13">
        <v>2</v>
      </c>
      <c r="H13" s="13" t="s">
        <v>10</v>
      </c>
      <c r="I13" s="13">
        <v>2</v>
      </c>
      <c r="J13" s="13" t="s">
        <v>10</v>
      </c>
      <c r="K13" s="13">
        <v>2</v>
      </c>
      <c r="L13" s="13" t="s">
        <v>10</v>
      </c>
      <c r="M13" s="13">
        <v>2</v>
      </c>
      <c r="N13" s="13" t="s">
        <v>10</v>
      </c>
      <c r="O13" s="13">
        <v>2</v>
      </c>
      <c r="P13" s="5"/>
    </row>
    <row r="14" spans="1:16" x14ac:dyDescent="0.25">
      <c r="A14" s="7"/>
      <c r="B14" s="30" t="s">
        <v>13</v>
      </c>
      <c r="C14" s="6">
        <v>43437</v>
      </c>
      <c r="D14" s="13" t="s">
        <v>10</v>
      </c>
      <c r="E14" s="13">
        <v>2</v>
      </c>
      <c r="F14" s="13" t="s">
        <v>10</v>
      </c>
      <c r="G14" s="13">
        <v>2</v>
      </c>
      <c r="H14" s="13" t="s">
        <v>10</v>
      </c>
      <c r="I14" s="13">
        <v>2</v>
      </c>
      <c r="J14" s="13" t="s">
        <v>10</v>
      </c>
      <c r="K14" s="13">
        <v>2</v>
      </c>
      <c r="L14" s="13" t="s">
        <v>10</v>
      </c>
      <c r="M14" s="13">
        <v>2</v>
      </c>
      <c r="N14" s="13" t="s">
        <v>10</v>
      </c>
      <c r="O14" s="13">
        <v>2</v>
      </c>
      <c r="P14" s="5"/>
    </row>
    <row r="15" spans="1:16" x14ac:dyDescent="0.25">
      <c r="A15" s="7"/>
      <c r="B15" s="30" t="s">
        <v>13</v>
      </c>
      <c r="C15" s="6">
        <v>43437</v>
      </c>
      <c r="D15" s="13" t="s">
        <v>10</v>
      </c>
      <c r="E15" s="13">
        <v>2</v>
      </c>
      <c r="F15" s="13" t="s">
        <v>10</v>
      </c>
      <c r="G15" s="13">
        <v>2</v>
      </c>
      <c r="H15" s="13" t="s">
        <v>10</v>
      </c>
      <c r="I15" s="13">
        <v>2</v>
      </c>
      <c r="J15" s="13" t="s">
        <v>10</v>
      </c>
      <c r="K15" s="13">
        <v>2</v>
      </c>
      <c r="L15" s="13" t="s">
        <v>10</v>
      </c>
      <c r="M15" s="13">
        <v>2</v>
      </c>
      <c r="N15" s="13" t="s">
        <v>12</v>
      </c>
      <c r="O15" s="13">
        <v>0</v>
      </c>
      <c r="P15" s="5"/>
    </row>
    <row r="16" spans="1:16" x14ac:dyDescent="0.25">
      <c r="A16" s="7"/>
      <c r="B16" s="30" t="s">
        <v>13</v>
      </c>
      <c r="C16" s="6">
        <v>43437</v>
      </c>
      <c r="D16" s="13" t="s">
        <v>10</v>
      </c>
      <c r="E16" s="13">
        <v>2</v>
      </c>
      <c r="F16" s="13" t="s">
        <v>10</v>
      </c>
      <c r="G16" s="13">
        <v>2</v>
      </c>
      <c r="H16" s="13" t="s">
        <v>11</v>
      </c>
      <c r="I16" s="13">
        <v>1</v>
      </c>
      <c r="J16" s="13" t="s">
        <v>10</v>
      </c>
      <c r="K16" s="13">
        <v>2</v>
      </c>
      <c r="L16" s="13" t="s">
        <v>10</v>
      </c>
      <c r="M16" s="13">
        <v>2</v>
      </c>
      <c r="N16" s="13" t="s">
        <v>10</v>
      </c>
      <c r="O16" s="13">
        <v>2</v>
      </c>
      <c r="P16" s="5"/>
    </row>
    <row r="17" spans="1:16" x14ac:dyDescent="0.25">
      <c r="A17" s="7"/>
      <c r="B17" s="30" t="s">
        <v>13</v>
      </c>
      <c r="C17" s="6">
        <v>43437</v>
      </c>
      <c r="D17" s="13" t="s">
        <v>10</v>
      </c>
      <c r="E17" s="13">
        <v>2</v>
      </c>
      <c r="F17" s="13" t="s">
        <v>10</v>
      </c>
      <c r="G17" s="13">
        <v>2</v>
      </c>
      <c r="H17" s="13" t="s">
        <v>10</v>
      </c>
      <c r="I17" s="13">
        <v>2</v>
      </c>
      <c r="J17" s="13" t="s">
        <v>10</v>
      </c>
      <c r="K17" s="13">
        <v>2</v>
      </c>
      <c r="L17" s="13" t="s">
        <v>10</v>
      </c>
      <c r="M17" s="13">
        <v>2</v>
      </c>
      <c r="N17" s="13" t="s">
        <v>10</v>
      </c>
      <c r="O17" s="13">
        <v>2</v>
      </c>
      <c r="P17" s="5"/>
    </row>
    <row r="18" spans="1:16" x14ac:dyDescent="0.25">
      <c r="A18" s="7"/>
      <c r="B18" s="30" t="s">
        <v>13</v>
      </c>
      <c r="C18" s="6">
        <v>43437</v>
      </c>
      <c r="D18" s="13" t="s">
        <v>10</v>
      </c>
      <c r="E18" s="13">
        <v>2</v>
      </c>
      <c r="F18" s="13" t="s">
        <v>10</v>
      </c>
      <c r="G18" s="13">
        <v>2</v>
      </c>
      <c r="H18" s="13" t="s">
        <v>10</v>
      </c>
      <c r="I18" s="13">
        <v>2</v>
      </c>
      <c r="J18" s="13" t="s">
        <v>10</v>
      </c>
      <c r="K18" s="13">
        <v>2</v>
      </c>
      <c r="L18" s="13" t="s">
        <v>10</v>
      </c>
      <c r="M18" s="13">
        <v>2</v>
      </c>
      <c r="N18" s="13" t="s">
        <v>10</v>
      </c>
      <c r="O18" s="13">
        <v>2</v>
      </c>
      <c r="P18" s="5"/>
    </row>
    <row r="19" spans="1:16" x14ac:dyDescent="0.25">
      <c r="A19" s="7"/>
      <c r="B19" s="30" t="s">
        <v>13</v>
      </c>
      <c r="C19" s="6">
        <v>43437</v>
      </c>
      <c r="D19" s="13" t="s">
        <v>10</v>
      </c>
      <c r="E19" s="13">
        <v>2</v>
      </c>
      <c r="F19" s="13" t="s">
        <v>10</v>
      </c>
      <c r="G19" s="13">
        <v>2</v>
      </c>
      <c r="H19" s="13" t="s">
        <v>10</v>
      </c>
      <c r="I19" s="13">
        <v>2</v>
      </c>
      <c r="J19" s="13" t="s">
        <v>10</v>
      </c>
      <c r="K19" s="13">
        <v>2</v>
      </c>
      <c r="L19" s="13" t="s">
        <v>10</v>
      </c>
      <c r="M19" s="13">
        <v>2</v>
      </c>
      <c r="N19" s="13" t="s">
        <v>10</v>
      </c>
      <c r="O19" s="13">
        <v>2</v>
      </c>
      <c r="P19" s="5"/>
    </row>
    <row r="20" spans="1:16" x14ac:dyDescent="0.25">
      <c r="A20" s="7"/>
      <c r="B20" s="30" t="s">
        <v>13</v>
      </c>
      <c r="C20" s="6">
        <v>43437</v>
      </c>
      <c r="D20" s="13" t="s">
        <v>10</v>
      </c>
      <c r="E20" s="13">
        <v>2</v>
      </c>
      <c r="F20" s="13" t="s">
        <v>10</v>
      </c>
      <c r="G20" s="13">
        <v>2</v>
      </c>
      <c r="H20" s="13" t="s">
        <v>10</v>
      </c>
      <c r="I20" s="13">
        <v>2</v>
      </c>
      <c r="J20" s="13" t="s">
        <v>10</v>
      </c>
      <c r="K20" s="13">
        <v>2</v>
      </c>
      <c r="L20" s="13" t="s">
        <v>10</v>
      </c>
      <c r="M20" s="13">
        <v>2</v>
      </c>
      <c r="N20" s="13" t="s">
        <v>10</v>
      </c>
      <c r="O20" s="13">
        <v>2</v>
      </c>
      <c r="P20" s="5"/>
    </row>
    <row r="21" spans="1:16" x14ac:dyDescent="0.25">
      <c r="A21" s="7"/>
      <c r="B21" s="30" t="s">
        <v>13</v>
      </c>
      <c r="C21" s="6">
        <v>43437</v>
      </c>
      <c r="D21" s="13" t="s">
        <v>10</v>
      </c>
      <c r="E21" s="13">
        <v>2</v>
      </c>
      <c r="F21" s="13" t="s">
        <v>10</v>
      </c>
      <c r="G21" s="13">
        <v>2</v>
      </c>
      <c r="H21" s="13" t="s">
        <v>10</v>
      </c>
      <c r="I21" s="13">
        <v>2</v>
      </c>
      <c r="J21" s="13" t="s">
        <v>10</v>
      </c>
      <c r="K21" s="13">
        <v>2</v>
      </c>
      <c r="L21" s="13" t="s">
        <v>10</v>
      </c>
      <c r="M21" s="13">
        <v>2</v>
      </c>
      <c r="N21" s="13" t="s">
        <v>10</v>
      </c>
      <c r="O21" s="13">
        <v>2</v>
      </c>
      <c r="P21" s="5"/>
    </row>
    <row r="22" spans="1:16" x14ac:dyDescent="0.25">
      <c r="A22" s="7"/>
      <c r="B22" s="30" t="s">
        <v>13</v>
      </c>
      <c r="C22" s="6">
        <v>43437</v>
      </c>
      <c r="D22" s="13" t="s">
        <v>10</v>
      </c>
      <c r="E22" s="13">
        <v>2</v>
      </c>
      <c r="F22" s="13" t="s">
        <v>10</v>
      </c>
      <c r="G22" s="13">
        <v>2</v>
      </c>
      <c r="H22" s="13" t="s">
        <v>10</v>
      </c>
      <c r="I22" s="13">
        <v>2</v>
      </c>
      <c r="J22" s="13" t="s">
        <v>10</v>
      </c>
      <c r="K22" s="13">
        <v>2</v>
      </c>
      <c r="L22" s="13" t="s">
        <v>10</v>
      </c>
      <c r="M22" s="13">
        <v>2</v>
      </c>
      <c r="N22" s="13" t="s">
        <v>10</v>
      </c>
      <c r="O22" s="13">
        <v>2</v>
      </c>
      <c r="P22" s="5"/>
    </row>
    <row r="23" spans="1:16" x14ac:dyDescent="0.25">
      <c r="A23" s="7"/>
      <c r="B23" s="30" t="s">
        <v>13</v>
      </c>
      <c r="C23" s="6">
        <v>43437</v>
      </c>
      <c r="D23" s="13" t="s">
        <v>10</v>
      </c>
      <c r="E23" s="13">
        <v>2</v>
      </c>
      <c r="F23" s="13" t="s">
        <v>10</v>
      </c>
      <c r="G23" s="13">
        <v>2</v>
      </c>
      <c r="H23" s="13" t="s">
        <v>10</v>
      </c>
      <c r="I23" s="13">
        <v>2</v>
      </c>
      <c r="J23" s="13" t="s">
        <v>10</v>
      </c>
      <c r="K23" s="13">
        <v>2</v>
      </c>
      <c r="L23" s="13" t="s">
        <v>10</v>
      </c>
      <c r="M23" s="13">
        <v>2</v>
      </c>
      <c r="N23" s="13" t="s">
        <v>10</v>
      </c>
      <c r="O23" s="13">
        <v>2</v>
      </c>
    </row>
    <row r="24" spans="1:16" x14ac:dyDescent="0.25">
      <c r="A24" s="7"/>
      <c r="B24" s="30" t="s">
        <v>13</v>
      </c>
      <c r="C24" s="6">
        <v>43437</v>
      </c>
      <c r="D24" s="13" t="s">
        <v>10</v>
      </c>
      <c r="E24" s="13">
        <v>2</v>
      </c>
      <c r="F24" s="13" t="s">
        <v>10</v>
      </c>
      <c r="G24" s="13">
        <v>2</v>
      </c>
      <c r="H24" s="13" t="s">
        <v>10</v>
      </c>
      <c r="I24" s="13">
        <v>2</v>
      </c>
      <c r="J24" s="13" t="s">
        <v>10</v>
      </c>
      <c r="K24" s="13">
        <v>2</v>
      </c>
      <c r="L24" s="13" t="s">
        <v>10</v>
      </c>
      <c r="M24" s="13">
        <v>2</v>
      </c>
      <c r="N24" s="13" t="s">
        <v>10</v>
      </c>
      <c r="O24" s="13">
        <v>2</v>
      </c>
    </row>
    <row r="25" spans="1:16" x14ac:dyDescent="0.25">
      <c r="A25" s="7"/>
      <c r="B25" s="30" t="s">
        <v>13</v>
      </c>
      <c r="C25" s="6">
        <v>43437</v>
      </c>
      <c r="D25" s="13" t="s">
        <v>10</v>
      </c>
      <c r="E25" s="13">
        <v>2</v>
      </c>
      <c r="F25" s="13" t="s">
        <v>10</v>
      </c>
      <c r="G25" s="13">
        <v>2</v>
      </c>
      <c r="H25" s="13" t="s">
        <v>10</v>
      </c>
      <c r="I25" s="13">
        <v>2</v>
      </c>
      <c r="J25" s="13" t="s">
        <v>10</v>
      </c>
      <c r="K25" s="13">
        <v>2</v>
      </c>
      <c r="L25" s="13" t="s">
        <v>10</v>
      </c>
      <c r="M25" s="13">
        <v>2</v>
      </c>
      <c r="N25" s="13" t="s">
        <v>10</v>
      </c>
      <c r="O25" s="13">
        <v>2</v>
      </c>
    </row>
    <row r="26" spans="1:16" x14ac:dyDescent="0.25">
      <c r="A26" s="7"/>
      <c r="B26" s="30" t="s">
        <v>13</v>
      </c>
      <c r="C26" s="6">
        <v>43437</v>
      </c>
      <c r="D26" s="13" t="s">
        <v>10</v>
      </c>
      <c r="E26" s="13">
        <v>2</v>
      </c>
      <c r="F26" s="13" t="s">
        <v>10</v>
      </c>
      <c r="G26" s="13">
        <v>2</v>
      </c>
      <c r="H26" s="13" t="s">
        <v>10</v>
      </c>
      <c r="I26" s="13">
        <v>2</v>
      </c>
      <c r="J26" s="13" t="s">
        <v>10</v>
      </c>
      <c r="K26" s="13">
        <v>2</v>
      </c>
      <c r="L26" s="13" t="s">
        <v>10</v>
      </c>
      <c r="M26" s="13">
        <v>2</v>
      </c>
      <c r="N26" s="13" t="s">
        <v>10</v>
      </c>
      <c r="O26" s="13">
        <v>2</v>
      </c>
    </row>
    <row r="27" spans="1:16" x14ac:dyDescent="0.25">
      <c r="A27" s="7"/>
      <c r="B27" s="30" t="s">
        <v>13</v>
      </c>
      <c r="C27" s="6">
        <v>43437</v>
      </c>
      <c r="D27" s="13" t="s">
        <v>10</v>
      </c>
      <c r="E27" s="13">
        <v>2</v>
      </c>
      <c r="F27" s="13" t="s">
        <v>10</v>
      </c>
      <c r="G27" s="13">
        <v>2</v>
      </c>
      <c r="H27" s="13" t="s">
        <v>10</v>
      </c>
      <c r="I27" s="13">
        <v>2</v>
      </c>
      <c r="J27" s="13" t="s">
        <v>10</v>
      </c>
      <c r="K27" s="13">
        <v>2</v>
      </c>
      <c r="L27" s="13" t="s">
        <v>10</v>
      </c>
      <c r="M27" s="13">
        <v>2</v>
      </c>
      <c r="N27" s="13" t="s">
        <v>10</v>
      </c>
      <c r="O27" s="13">
        <v>2</v>
      </c>
    </row>
    <row r="28" spans="1:16" x14ac:dyDescent="0.25">
      <c r="A28" s="7"/>
      <c r="B28" s="30" t="s">
        <v>13</v>
      </c>
      <c r="C28" s="6">
        <v>43437</v>
      </c>
      <c r="D28" s="13" t="s">
        <v>10</v>
      </c>
      <c r="E28" s="13">
        <v>2</v>
      </c>
      <c r="F28" s="13" t="s">
        <v>10</v>
      </c>
      <c r="G28" s="13">
        <v>2</v>
      </c>
      <c r="H28" s="13" t="s">
        <v>10</v>
      </c>
      <c r="I28" s="13">
        <v>2</v>
      </c>
      <c r="J28" s="13" t="s">
        <v>10</v>
      </c>
      <c r="K28" s="13">
        <v>2</v>
      </c>
      <c r="L28" s="13" t="s">
        <v>10</v>
      </c>
      <c r="M28" s="13">
        <v>2</v>
      </c>
      <c r="N28" s="13" t="s">
        <v>10</v>
      </c>
      <c r="O28" s="13">
        <v>2</v>
      </c>
    </row>
    <row r="29" spans="1:16" x14ac:dyDescent="0.25">
      <c r="A29" s="7"/>
      <c r="B29" s="30" t="s">
        <v>13</v>
      </c>
      <c r="C29" s="6">
        <v>43437</v>
      </c>
      <c r="D29" s="13" t="s">
        <v>10</v>
      </c>
      <c r="E29" s="13">
        <v>2</v>
      </c>
      <c r="F29" s="13" t="s">
        <v>10</v>
      </c>
      <c r="G29" s="13">
        <v>2</v>
      </c>
      <c r="H29" s="13" t="s">
        <v>10</v>
      </c>
      <c r="I29" s="13">
        <v>2</v>
      </c>
      <c r="J29" s="13" t="s">
        <v>10</v>
      </c>
      <c r="K29" s="13">
        <v>2</v>
      </c>
      <c r="L29" s="13" t="s">
        <v>10</v>
      </c>
      <c r="M29" s="13">
        <v>2</v>
      </c>
      <c r="N29" s="13" t="s">
        <v>10</v>
      </c>
      <c r="O29" s="13">
        <v>2</v>
      </c>
    </row>
    <row r="30" spans="1:16" x14ac:dyDescent="0.25">
      <c r="A30" s="7"/>
      <c r="B30" s="30" t="s">
        <v>13</v>
      </c>
      <c r="C30" s="6">
        <v>43437</v>
      </c>
      <c r="D30" s="13" t="s">
        <v>10</v>
      </c>
      <c r="E30" s="13">
        <v>2</v>
      </c>
      <c r="F30" s="13" t="s">
        <v>10</v>
      </c>
      <c r="G30" s="13">
        <v>2</v>
      </c>
      <c r="H30" s="13" t="s">
        <v>10</v>
      </c>
      <c r="I30" s="13">
        <v>2</v>
      </c>
      <c r="J30" s="13" t="s">
        <v>10</v>
      </c>
      <c r="K30" s="13">
        <v>2</v>
      </c>
      <c r="L30" s="13" t="s">
        <v>10</v>
      </c>
      <c r="M30" s="13">
        <v>2</v>
      </c>
      <c r="N30" s="13" t="s">
        <v>10</v>
      </c>
      <c r="O30" s="13">
        <v>2</v>
      </c>
    </row>
    <row r="31" spans="1:16" x14ac:dyDescent="0.25">
      <c r="A31" s="7"/>
      <c r="B31" s="30" t="s">
        <v>13</v>
      </c>
      <c r="C31" s="6">
        <v>43437</v>
      </c>
      <c r="D31" s="13" t="s">
        <v>10</v>
      </c>
      <c r="E31" s="13">
        <v>2</v>
      </c>
      <c r="F31" s="13" t="s">
        <v>10</v>
      </c>
      <c r="G31" s="13">
        <v>2</v>
      </c>
      <c r="H31" s="13" t="s">
        <v>10</v>
      </c>
      <c r="I31" s="13">
        <v>2</v>
      </c>
      <c r="J31" s="13" t="s">
        <v>10</v>
      </c>
      <c r="K31" s="13">
        <v>2</v>
      </c>
      <c r="L31" s="13" t="s">
        <v>10</v>
      </c>
      <c r="M31" s="13">
        <v>2</v>
      </c>
      <c r="N31" s="13" t="s">
        <v>10</v>
      </c>
      <c r="O31" s="13">
        <v>2</v>
      </c>
    </row>
    <row r="32" spans="1:16" x14ac:dyDescent="0.25">
      <c r="A32" s="7"/>
      <c r="B32" s="30" t="s">
        <v>13</v>
      </c>
      <c r="C32" s="6">
        <v>43437</v>
      </c>
      <c r="D32" s="13" t="s">
        <v>10</v>
      </c>
      <c r="E32" s="13">
        <v>2</v>
      </c>
      <c r="F32" s="13" t="s">
        <v>10</v>
      </c>
      <c r="G32" s="13">
        <v>2</v>
      </c>
      <c r="H32" s="13" t="s">
        <v>10</v>
      </c>
      <c r="I32" s="13">
        <v>2</v>
      </c>
      <c r="J32" s="13" t="s">
        <v>10</v>
      </c>
      <c r="K32" s="13">
        <v>2</v>
      </c>
      <c r="L32" s="13" t="s">
        <v>10</v>
      </c>
      <c r="M32" s="13">
        <v>2</v>
      </c>
      <c r="N32" s="13" t="s">
        <v>10</v>
      </c>
      <c r="O32" s="13">
        <v>2</v>
      </c>
    </row>
    <row r="33" spans="1:15" x14ac:dyDescent="0.25">
      <c r="A33" s="7"/>
      <c r="B33" s="30" t="s">
        <v>13</v>
      </c>
      <c r="C33" s="6">
        <v>43437</v>
      </c>
      <c r="D33" s="13" t="s">
        <v>10</v>
      </c>
      <c r="E33" s="13">
        <v>2</v>
      </c>
      <c r="F33" s="13" t="s">
        <v>10</v>
      </c>
      <c r="G33" s="13">
        <v>2</v>
      </c>
      <c r="H33" s="13" t="s">
        <v>10</v>
      </c>
      <c r="I33" s="13">
        <v>2</v>
      </c>
      <c r="J33" s="13" t="s">
        <v>10</v>
      </c>
      <c r="K33" s="13">
        <v>2</v>
      </c>
      <c r="L33" s="13" t="s">
        <v>10</v>
      </c>
      <c r="M33" s="13">
        <v>2</v>
      </c>
      <c r="N33" s="13" t="s">
        <v>10</v>
      </c>
      <c r="O33" s="13">
        <v>2</v>
      </c>
    </row>
    <row r="34" spans="1:15" x14ac:dyDescent="0.25">
      <c r="A34" s="7"/>
      <c r="B34" s="30" t="s">
        <v>13</v>
      </c>
      <c r="C34" s="6">
        <v>43437</v>
      </c>
      <c r="D34" s="13" t="s">
        <v>10</v>
      </c>
      <c r="E34" s="13">
        <v>2</v>
      </c>
      <c r="F34" s="13" t="s">
        <v>10</v>
      </c>
      <c r="G34" s="13">
        <v>2</v>
      </c>
      <c r="H34" s="13" t="s">
        <v>11</v>
      </c>
      <c r="I34" s="13">
        <v>1</v>
      </c>
      <c r="J34" s="13" t="s">
        <v>10</v>
      </c>
      <c r="K34" s="13">
        <v>2</v>
      </c>
      <c r="L34" s="13" t="s">
        <v>10</v>
      </c>
      <c r="M34" s="13">
        <v>2</v>
      </c>
      <c r="N34" s="13" t="s">
        <v>10</v>
      </c>
      <c r="O34" s="13">
        <v>2</v>
      </c>
    </row>
    <row r="35" spans="1:15" x14ac:dyDescent="0.25">
      <c r="A35" s="7"/>
      <c r="B35" s="30" t="s">
        <v>13</v>
      </c>
      <c r="C35" s="6">
        <v>43437</v>
      </c>
      <c r="D35" s="13" t="s">
        <v>10</v>
      </c>
      <c r="E35" s="13">
        <v>2</v>
      </c>
      <c r="F35" s="13" t="s">
        <v>10</v>
      </c>
      <c r="G35" s="13">
        <v>2</v>
      </c>
      <c r="H35" s="13" t="s">
        <v>10</v>
      </c>
      <c r="I35" s="13">
        <v>2</v>
      </c>
      <c r="J35" s="13" t="s">
        <v>10</v>
      </c>
      <c r="K35" s="13">
        <v>2</v>
      </c>
      <c r="L35" s="13" t="s">
        <v>10</v>
      </c>
      <c r="M35" s="13">
        <v>2</v>
      </c>
      <c r="N35" s="13" t="s">
        <v>10</v>
      </c>
      <c r="O35" s="13">
        <v>2</v>
      </c>
    </row>
    <row r="36" spans="1:15" x14ac:dyDescent="0.25">
      <c r="A36" s="7"/>
      <c r="B36" s="30" t="s">
        <v>13</v>
      </c>
      <c r="C36" s="6">
        <v>43437</v>
      </c>
      <c r="D36" s="13" t="s">
        <v>10</v>
      </c>
      <c r="E36" s="13">
        <v>2</v>
      </c>
      <c r="F36" s="13" t="s">
        <v>10</v>
      </c>
      <c r="G36" s="13">
        <v>2</v>
      </c>
      <c r="H36" s="13" t="s">
        <v>10</v>
      </c>
      <c r="I36" s="13">
        <v>2</v>
      </c>
      <c r="J36" s="13" t="s">
        <v>10</v>
      </c>
      <c r="K36" s="13">
        <v>2</v>
      </c>
      <c r="L36" s="13" t="s">
        <v>10</v>
      </c>
      <c r="M36" s="13">
        <v>2</v>
      </c>
      <c r="N36" s="13" t="s">
        <v>10</v>
      </c>
      <c r="O36" s="13">
        <v>2</v>
      </c>
    </row>
    <row r="37" spans="1:15" x14ac:dyDescent="0.25">
      <c r="A37" s="7"/>
      <c r="B37" s="30" t="s">
        <v>13</v>
      </c>
      <c r="C37" s="6">
        <v>43437</v>
      </c>
      <c r="D37" s="13" t="s">
        <v>10</v>
      </c>
      <c r="E37" s="13">
        <v>2</v>
      </c>
      <c r="F37" s="13" t="s">
        <v>10</v>
      </c>
      <c r="G37" s="13">
        <v>2</v>
      </c>
      <c r="H37" s="13" t="s">
        <v>10</v>
      </c>
      <c r="I37" s="13">
        <v>2</v>
      </c>
      <c r="J37" s="13" t="s">
        <v>10</v>
      </c>
      <c r="K37" s="13">
        <v>2</v>
      </c>
      <c r="L37" s="13" t="s">
        <v>10</v>
      </c>
      <c r="M37" s="13">
        <v>2</v>
      </c>
      <c r="N37" s="13" t="s">
        <v>10</v>
      </c>
      <c r="O37" s="13">
        <v>2</v>
      </c>
    </row>
    <row r="38" spans="1:15" x14ac:dyDescent="0.25">
      <c r="A38" s="7"/>
      <c r="B38" s="30" t="s">
        <v>13</v>
      </c>
      <c r="C38" s="6">
        <v>43437</v>
      </c>
      <c r="D38" s="13" t="s">
        <v>10</v>
      </c>
      <c r="E38" s="13">
        <v>2</v>
      </c>
      <c r="F38" s="13" t="s">
        <v>10</v>
      </c>
      <c r="G38" s="13">
        <v>2</v>
      </c>
      <c r="H38" s="13" t="s">
        <v>10</v>
      </c>
      <c r="I38" s="13">
        <v>2</v>
      </c>
      <c r="J38" s="13" t="s">
        <v>10</v>
      </c>
      <c r="K38" s="13">
        <v>2</v>
      </c>
      <c r="L38" s="13" t="s">
        <v>10</v>
      </c>
      <c r="M38" s="13">
        <v>2</v>
      </c>
      <c r="N38" s="13" t="s">
        <v>10</v>
      </c>
      <c r="O38" s="13">
        <v>2</v>
      </c>
    </row>
    <row r="39" spans="1:15" x14ac:dyDescent="0.25">
      <c r="A39" s="7"/>
      <c r="B39" s="30" t="s">
        <v>13</v>
      </c>
      <c r="C39" s="6">
        <v>43437</v>
      </c>
      <c r="D39" s="13" t="s">
        <v>10</v>
      </c>
      <c r="E39" s="13">
        <v>2</v>
      </c>
      <c r="F39" s="13" t="s">
        <v>10</v>
      </c>
      <c r="G39" s="13">
        <v>2</v>
      </c>
      <c r="H39" s="13" t="s">
        <v>10</v>
      </c>
      <c r="I39" s="13">
        <v>2</v>
      </c>
      <c r="J39" s="13" t="s">
        <v>10</v>
      </c>
      <c r="K39" s="13">
        <v>2</v>
      </c>
      <c r="L39" s="13" t="s">
        <v>10</v>
      </c>
      <c r="M39" s="13">
        <v>2</v>
      </c>
      <c r="N39" s="13" t="s">
        <v>10</v>
      </c>
      <c r="O39" s="13">
        <v>2</v>
      </c>
    </row>
    <row r="40" spans="1:15" x14ac:dyDescent="0.25">
      <c r="A40" s="7"/>
      <c r="B40" s="30" t="s">
        <v>13</v>
      </c>
      <c r="C40" s="6">
        <v>43437</v>
      </c>
      <c r="D40" s="13" t="s">
        <v>10</v>
      </c>
      <c r="E40" s="13">
        <v>2</v>
      </c>
      <c r="F40" s="13" t="s">
        <v>10</v>
      </c>
      <c r="G40" s="13">
        <v>2</v>
      </c>
      <c r="H40" s="13" t="s">
        <v>10</v>
      </c>
      <c r="I40" s="13">
        <v>2</v>
      </c>
      <c r="J40" s="13" t="s">
        <v>10</v>
      </c>
      <c r="K40" s="13">
        <v>2</v>
      </c>
      <c r="L40" s="13" t="s">
        <v>10</v>
      </c>
      <c r="M40" s="13">
        <v>2</v>
      </c>
      <c r="N40" s="13" t="s">
        <v>10</v>
      </c>
      <c r="O40" s="13">
        <v>2</v>
      </c>
    </row>
    <row r="41" spans="1:15" x14ac:dyDescent="0.25">
      <c r="A41" s="7"/>
      <c r="B41" s="30" t="s">
        <v>13</v>
      </c>
      <c r="C41" s="6">
        <v>43437</v>
      </c>
      <c r="D41" s="13" t="s">
        <v>10</v>
      </c>
      <c r="E41" s="13">
        <v>2</v>
      </c>
      <c r="F41" s="13" t="s">
        <v>10</v>
      </c>
      <c r="G41" s="13">
        <v>2</v>
      </c>
      <c r="H41" s="13" t="s">
        <v>10</v>
      </c>
      <c r="I41" s="13">
        <v>2</v>
      </c>
      <c r="J41" s="13" t="s">
        <v>10</v>
      </c>
      <c r="K41" s="13">
        <v>2</v>
      </c>
      <c r="L41" s="13" t="s">
        <v>10</v>
      </c>
      <c r="M41" s="13">
        <v>2</v>
      </c>
      <c r="N41" s="13" t="s">
        <v>10</v>
      </c>
      <c r="O41" s="13">
        <v>2</v>
      </c>
    </row>
    <row r="42" spans="1:15" x14ac:dyDescent="0.25">
      <c r="A42" s="7"/>
      <c r="B42" s="30" t="s">
        <v>13</v>
      </c>
      <c r="C42" s="6">
        <v>43437</v>
      </c>
      <c r="D42" s="13" t="s">
        <v>10</v>
      </c>
      <c r="E42" s="13">
        <v>2</v>
      </c>
      <c r="F42" s="13" t="s">
        <v>10</v>
      </c>
      <c r="G42" s="13">
        <v>2</v>
      </c>
      <c r="H42" s="13" t="s">
        <v>10</v>
      </c>
      <c r="I42" s="13">
        <v>2</v>
      </c>
      <c r="J42" s="13" t="s">
        <v>10</v>
      </c>
      <c r="K42" s="13">
        <v>2</v>
      </c>
      <c r="L42" s="13" t="s">
        <v>10</v>
      </c>
      <c r="M42" s="13">
        <v>2</v>
      </c>
      <c r="N42" s="13" t="s">
        <v>10</v>
      </c>
      <c r="O42" s="13">
        <v>2</v>
      </c>
    </row>
    <row r="43" spans="1:15" x14ac:dyDescent="0.25">
      <c r="A43" s="7"/>
      <c r="B43" s="30" t="s">
        <v>13</v>
      </c>
      <c r="C43" s="6">
        <v>43437</v>
      </c>
      <c r="D43" s="13" t="s">
        <v>10</v>
      </c>
      <c r="E43" s="13">
        <v>2</v>
      </c>
      <c r="F43" s="13" t="s">
        <v>10</v>
      </c>
      <c r="G43" s="13">
        <v>2</v>
      </c>
      <c r="H43" s="13" t="s">
        <v>10</v>
      </c>
      <c r="I43" s="13">
        <v>2</v>
      </c>
      <c r="J43" s="13" t="s">
        <v>10</v>
      </c>
      <c r="K43" s="13">
        <v>2</v>
      </c>
      <c r="L43" s="13" t="s">
        <v>10</v>
      </c>
      <c r="M43" s="13">
        <v>2</v>
      </c>
      <c r="N43" s="13" t="s">
        <v>10</v>
      </c>
      <c r="O43" s="13">
        <v>2</v>
      </c>
    </row>
    <row r="44" spans="1:15" x14ac:dyDescent="0.25">
      <c r="A44" s="7"/>
      <c r="B44" s="30" t="s">
        <v>13</v>
      </c>
      <c r="C44" s="6">
        <v>43437</v>
      </c>
      <c r="D44" s="13" t="s">
        <v>10</v>
      </c>
      <c r="E44" s="13">
        <v>2</v>
      </c>
      <c r="F44" s="13" t="s">
        <v>10</v>
      </c>
      <c r="G44" s="13">
        <v>2</v>
      </c>
      <c r="H44" s="13" t="s">
        <v>10</v>
      </c>
      <c r="I44" s="13">
        <v>2</v>
      </c>
      <c r="J44" s="13" t="s">
        <v>10</v>
      </c>
      <c r="K44" s="13">
        <v>2</v>
      </c>
      <c r="L44" s="13" t="s">
        <v>10</v>
      </c>
      <c r="M44" s="13">
        <v>2</v>
      </c>
      <c r="N44" s="13" t="s">
        <v>10</v>
      </c>
      <c r="O44" s="13">
        <v>2</v>
      </c>
    </row>
    <row r="45" spans="1:15" x14ac:dyDescent="0.25">
      <c r="A45" s="7"/>
      <c r="B45" s="30" t="s">
        <v>13</v>
      </c>
      <c r="C45" s="6">
        <v>43437</v>
      </c>
      <c r="D45" s="13" t="s">
        <v>10</v>
      </c>
      <c r="E45" s="13">
        <v>2</v>
      </c>
      <c r="F45" s="13" t="s">
        <v>10</v>
      </c>
      <c r="G45" s="13">
        <v>2</v>
      </c>
      <c r="H45" s="13" t="s">
        <v>10</v>
      </c>
      <c r="I45" s="13">
        <v>2</v>
      </c>
      <c r="J45" s="13" t="s">
        <v>10</v>
      </c>
      <c r="K45" s="13">
        <v>2</v>
      </c>
      <c r="L45" s="13" t="s">
        <v>10</v>
      </c>
      <c r="M45" s="13">
        <v>2</v>
      </c>
      <c r="N45" s="13" t="s">
        <v>10</v>
      </c>
      <c r="O45" s="13">
        <v>2</v>
      </c>
    </row>
    <row r="46" spans="1:15" x14ac:dyDescent="0.25">
      <c r="A46" s="7"/>
      <c r="B46" s="30" t="s">
        <v>13</v>
      </c>
      <c r="C46" s="6">
        <v>43437</v>
      </c>
      <c r="D46" s="13" t="s">
        <v>11</v>
      </c>
      <c r="E46" s="13">
        <v>1</v>
      </c>
      <c r="F46" s="13" t="s">
        <v>10</v>
      </c>
      <c r="G46" s="13">
        <v>2</v>
      </c>
      <c r="H46" s="13" t="s">
        <v>11</v>
      </c>
      <c r="I46" s="13">
        <v>1</v>
      </c>
      <c r="J46" s="13" t="s">
        <v>12</v>
      </c>
      <c r="K46" s="13">
        <v>0</v>
      </c>
      <c r="L46" s="13" t="s">
        <v>10</v>
      </c>
      <c r="M46" s="13">
        <v>2</v>
      </c>
      <c r="N46" s="13" t="s">
        <v>10</v>
      </c>
      <c r="O46" s="13">
        <v>2</v>
      </c>
    </row>
    <row r="47" spans="1:15" x14ac:dyDescent="0.25">
      <c r="A47" s="7"/>
      <c r="B47" s="30" t="s">
        <v>13</v>
      </c>
      <c r="C47" s="6">
        <v>43437</v>
      </c>
      <c r="D47" s="13" t="s">
        <v>10</v>
      </c>
      <c r="E47" s="13">
        <v>2</v>
      </c>
      <c r="F47" s="13" t="s">
        <v>10</v>
      </c>
      <c r="G47" s="13">
        <v>2</v>
      </c>
      <c r="H47" s="13" t="s">
        <v>10</v>
      </c>
      <c r="I47" s="13">
        <v>2</v>
      </c>
      <c r="J47" s="13" t="s">
        <v>10</v>
      </c>
      <c r="K47" s="13">
        <v>2</v>
      </c>
      <c r="L47" s="13" t="s">
        <v>10</v>
      </c>
      <c r="M47" s="13">
        <v>2</v>
      </c>
      <c r="N47" s="13" t="s">
        <v>10</v>
      </c>
      <c r="O47" s="13">
        <v>2</v>
      </c>
    </row>
    <row r="48" spans="1:15" x14ac:dyDescent="0.25">
      <c r="A48" s="7"/>
      <c r="B48" s="30" t="s">
        <v>13</v>
      </c>
      <c r="C48" s="6">
        <v>43437</v>
      </c>
      <c r="D48" s="13" t="s">
        <v>10</v>
      </c>
      <c r="E48" s="13">
        <v>2</v>
      </c>
      <c r="F48" s="13" t="s">
        <v>10</v>
      </c>
      <c r="G48" s="13">
        <v>2</v>
      </c>
      <c r="H48" s="13" t="s">
        <v>10</v>
      </c>
      <c r="I48" s="13">
        <v>2</v>
      </c>
      <c r="J48" s="13" t="s">
        <v>10</v>
      </c>
      <c r="K48" s="13">
        <v>2</v>
      </c>
      <c r="L48" s="13" t="s">
        <v>10</v>
      </c>
      <c r="M48" s="13">
        <v>2</v>
      </c>
      <c r="N48" s="13" t="s">
        <v>10</v>
      </c>
      <c r="O48" s="13">
        <v>2</v>
      </c>
    </row>
    <row r="49" spans="1:16" x14ac:dyDescent="0.25">
      <c r="A49" s="7"/>
      <c r="B49" s="30" t="s">
        <v>13</v>
      </c>
      <c r="C49" s="6">
        <v>43437</v>
      </c>
      <c r="D49" s="13" t="s">
        <v>10</v>
      </c>
      <c r="E49" s="13">
        <v>2</v>
      </c>
      <c r="F49" s="13" t="s">
        <v>10</v>
      </c>
      <c r="G49" s="13">
        <v>2</v>
      </c>
      <c r="H49" s="13" t="s">
        <v>10</v>
      </c>
      <c r="I49" s="13">
        <v>2</v>
      </c>
      <c r="J49" s="13" t="s">
        <v>10</v>
      </c>
      <c r="K49" s="13">
        <v>2</v>
      </c>
      <c r="L49" s="13" t="s">
        <v>10</v>
      </c>
      <c r="M49" s="13">
        <v>2</v>
      </c>
      <c r="N49" s="13" t="s">
        <v>10</v>
      </c>
      <c r="O49" s="13">
        <v>2</v>
      </c>
    </row>
    <row r="50" spans="1:16" x14ac:dyDescent="0.25">
      <c r="A50" s="7"/>
      <c r="B50" s="30" t="s">
        <v>13</v>
      </c>
      <c r="C50" s="6">
        <v>43437</v>
      </c>
      <c r="D50" s="13" t="s">
        <v>10</v>
      </c>
      <c r="E50" s="13">
        <v>2</v>
      </c>
      <c r="F50" s="13" t="s">
        <v>10</v>
      </c>
      <c r="G50" s="13">
        <v>2</v>
      </c>
      <c r="H50" s="13" t="s">
        <v>10</v>
      </c>
      <c r="I50" s="13">
        <v>2</v>
      </c>
      <c r="J50" s="13" t="s">
        <v>10</v>
      </c>
      <c r="K50" s="13">
        <v>2</v>
      </c>
      <c r="L50" s="13" t="s">
        <v>10</v>
      </c>
      <c r="M50" s="13">
        <v>2</v>
      </c>
      <c r="N50" s="13" t="s">
        <v>10</v>
      </c>
      <c r="O50" s="13">
        <v>2</v>
      </c>
    </row>
    <row r="51" spans="1:16" x14ac:dyDescent="0.25">
      <c r="A51" s="7"/>
      <c r="B51" s="30" t="s">
        <v>13</v>
      </c>
      <c r="C51" s="6">
        <v>43437</v>
      </c>
      <c r="D51" s="13" t="s">
        <v>10</v>
      </c>
      <c r="E51" s="13">
        <v>2</v>
      </c>
      <c r="F51" s="13" t="s">
        <v>10</v>
      </c>
      <c r="G51" s="13">
        <v>2</v>
      </c>
      <c r="H51" s="13" t="s">
        <v>11</v>
      </c>
      <c r="I51" s="13">
        <v>1</v>
      </c>
      <c r="J51" s="13" t="s">
        <v>10</v>
      </c>
      <c r="K51" s="13">
        <v>2</v>
      </c>
      <c r="L51" s="13" t="s">
        <v>10</v>
      </c>
      <c r="M51" s="13">
        <v>2</v>
      </c>
      <c r="N51" s="13" t="s">
        <v>10</v>
      </c>
      <c r="O51" s="13">
        <v>2</v>
      </c>
    </row>
    <row r="52" spans="1:16" x14ac:dyDescent="0.25">
      <c r="A52" s="7"/>
      <c r="B52" s="30" t="s">
        <v>13</v>
      </c>
      <c r="C52" s="6">
        <v>43437</v>
      </c>
      <c r="D52" s="13" t="s">
        <v>10</v>
      </c>
      <c r="E52" s="13">
        <v>2</v>
      </c>
      <c r="F52" s="13" t="s">
        <v>10</v>
      </c>
      <c r="G52" s="13">
        <v>2</v>
      </c>
      <c r="H52" s="13" t="s">
        <v>10</v>
      </c>
      <c r="I52" s="13">
        <v>2</v>
      </c>
      <c r="J52" s="13" t="s">
        <v>10</v>
      </c>
      <c r="K52" s="13">
        <v>2</v>
      </c>
      <c r="L52" s="13" t="s">
        <v>10</v>
      </c>
      <c r="M52" s="13">
        <v>2</v>
      </c>
      <c r="N52" s="13" t="s">
        <v>10</v>
      </c>
      <c r="O52" s="13">
        <v>2</v>
      </c>
    </row>
    <row r="53" spans="1:16" x14ac:dyDescent="0.25">
      <c r="A53" s="7"/>
      <c r="B53" s="30" t="s">
        <v>13</v>
      </c>
      <c r="C53" s="6">
        <v>43437</v>
      </c>
      <c r="D53" s="13" t="s">
        <v>10</v>
      </c>
      <c r="E53" s="13">
        <v>2</v>
      </c>
      <c r="F53" s="13" t="s">
        <v>10</v>
      </c>
      <c r="G53" s="13">
        <v>2</v>
      </c>
      <c r="H53" s="13" t="s">
        <v>10</v>
      </c>
      <c r="I53" s="13">
        <v>2</v>
      </c>
      <c r="J53" s="13" t="s">
        <v>10</v>
      </c>
      <c r="K53" s="13">
        <v>2</v>
      </c>
      <c r="L53" s="13" t="s">
        <v>10</v>
      </c>
      <c r="M53" s="13">
        <v>2</v>
      </c>
      <c r="N53" s="13" t="s">
        <v>10</v>
      </c>
      <c r="O53" s="13">
        <v>2</v>
      </c>
    </row>
    <row r="54" spans="1:16" x14ac:dyDescent="0.25">
      <c r="A54" s="7"/>
      <c r="B54" s="30" t="s">
        <v>13</v>
      </c>
      <c r="C54" s="6">
        <v>43437</v>
      </c>
      <c r="D54" s="13" t="s">
        <v>10</v>
      </c>
      <c r="E54" s="13">
        <v>2</v>
      </c>
      <c r="F54" s="13" t="s">
        <v>10</v>
      </c>
      <c r="G54" s="13">
        <v>2</v>
      </c>
      <c r="H54" s="13" t="s">
        <v>10</v>
      </c>
      <c r="I54" s="13">
        <v>2</v>
      </c>
      <c r="J54" s="13" t="s">
        <v>10</v>
      </c>
      <c r="K54" s="13">
        <v>2</v>
      </c>
      <c r="L54" s="13" t="s">
        <v>10</v>
      </c>
      <c r="M54" s="13">
        <v>2</v>
      </c>
      <c r="N54" s="13" t="s">
        <v>10</v>
      </c>
      <c r="O54" s="13">
        <v>2</v>
      </c>
    </row>
    <row r="55" spans="1:16" x14ac:dyDescent="0.25">
      <c r="A55" s="7"/>
      <c r="B55" s="30" t="s">
        <v>13</v>
      </c>
      <c r="C55" s="6">
        <v>43437</v>
      </c>
      <c r="D55" s="13" t="s">
        <v>10</v>
      </c>
      <c r="E55" s="13">
        <v>2</v>
      </c>
      <c r="F55" s="13" t="s">
        <v>10</v>
      </c>
      <c r="G55" s="13">
        <v>2</v>
      </c>
      <c r="H55" s="13" t="s">
        <v>10</v>
      </c>
      <c r="I55" s="13">
        <v>2</v>
      </c>
      <c r="J55" s="13" t="s">
        <v>10</v>
      </c>
      <c r="K55" s="13">
        <v>2</v>
      </c>
      <c r="L55" s="13" t="s">
        <v>10</v>
      </c>
      <c r="M55" s="13">
        <v>2</v>
      </c>
      <c r="N55" s="13" t="s">
        <v>10</v>
      </c>
      <c r="O55" s="13">
        <v>2</v>
      </c>
    </row>
    <row r="56" spans="1:16" x14ac:dyDescent="0.25">
      <c r="A56" s="7"/>
      <c r="B56" s="30" t="s">
        <v>13</v>
      </c>
      <c r="C56" s="6">
        <v>43437</v>
      </c>
      <c r="D56" s="13" t="s">
        <v>10</v>
      </c>
      <c r="E56" s="13">
        <v>2</v>
      </c>
      <c r="F56" s="13" t="s">
        <v>10</v>
      </c>
      <c r="G56" s="13">
        <v>2</v>
      </c>
      <c r="H56" s="13" t="s">
        <v>10</v>
      </c>
      <c r="I56" s="13">
        <v>2</v>
      </c>
      <c r="J56" s="13" t="s">
        <v>10</v>
      </c>
      <c r="K56" s="13">
        <v>2</v>
      </c>
      <c r="L56" s="13" t="s">
        <v>10</v>
      </c>
      <c r="M56" s="13">
        <v>2</v>
      </c>
      <c r="N56" s="13" t="s">
        <v>10</v>
      </c>
      <c r="O56" s="13">
        <v>2</v>
      </c>
    </row>
    <row r="57" spans="1:16" x14ac:dyDescent="0.25">
      <c r="A57" s="7"/>
      <c r="B57" s="30" t="s">
        <v>13</v>
      </c>
      <c r="C57" s="6">
        <v>43437</v>
      </c>
      <c r="D57" s="13" t="s">
        <v>10</v>
      </c>
      <c r="E57" s="13">
        <v>2</v>
      </c>
      <c r="F57" s="13" t="s">
        <v>10</v>
      </c>
      <c r="G57" s="13">
        <v>2</v>
      </c>
      <c r="H57" s="13" t="s">
        <v>10</v>
      </c>
      <c r="I57" s="13">
        <v>2</v>
      </c>
      <c r="J57" s="13" t="s">
        <v>10</v>
      </c>
      <c r="K57" s="13">
        <v>2</v>
      </c>
      <c r="L57" s="13" t="s">
        <v>10</v>
      </c>
      <c r="M57" s="13">
        <v>2</v>
      </c>
      <c r="N57" s="13" t="s">
        <v>10</v>
      </c>
      <c r="O57" s="13">
        <v>2</v>
      </c>
    </row>
    <row r="58" spans="1:16" x14ac:dyDescent="0.25">
      <c r="A58" s="7"/>
      <c r="B58" s="30" t="s">
        <v>13</v>
      </c>
      <c r="C58" s="6">
        <v>43437</v>
      </c>
      <c r="D58" s="13" t="s">
        <v>10</v>
      </c>
      <c r="E58" s="13">
        <v>2</v>
      </c>
      <c r="F58" s="13" t="s">
        <v>10</v>
      </c>
      <c r="G58" s="13">
        <v>2</v>
      </c>
      <c r="H58" s="13" t="s">
        <v>10</v>
      </c>
      <c r="I58" s="13">
        <v>2</v>
      </c>
      <c r="J58" s="13" t="s">
        <v>10</v>
      </c>
      <c r="K58" s="13">
        <v>2</v>
      </c>
      <c r="L58" s="13" t="s">
        <v>10</v>
      </c>
      <c r="M58" s="13">
        <v>2</v>
      </c>
      <c r="N58" s="13" t="s">
        <v>10</v>
      </c>
      <c r="O58" s="13">
        <v>2</v>
      </c>
    </row>
    <row r="59" spans="1:16" x14ac:dyDescent="0.25">
      <c r="A59" s="7"/>
      <c r="B59" s="48"/>
      <c r="C59" s="16"/>
      <c r="D59" s="14"/>
      <c r="E59" s="49"/>
      <c r="F59" s="14"/>
      <c r="G59" s="49"/>
      <c r="H59" s="50"/>
      <c r="I59" s="51"/>
      <c r="J59" s="50"/>
      <c r="K59" s="49"/>
      <c r="L59" s="14"/>
      <c r="M59" s="49"/>
      <c r="N59" s="14"/>
      <c r="O59" s="49"/>
      <c r="P59" s="5"/>
    </row>
    <row r="60" spans="1:16" x14ac:dyDescent="0.25">
      <c r="A60" s="7"/>
      <c r="B60" s="40" t="s">
        <v>40</v>
      </c>
      <c r="C60" s="41"/>
      <c r="D60" s="23">
        <f>COUNT(E9:E58)</f>
        <v>50</v>
      </c>
      <c r="E60" s="23"/>
      <c r="F60" s="23">
        <f>COUNT(G9:G58)</f>
        <v>50</v>
      </c>
      <c r="G60" s="23"/>
      <c r="H60" s="23">
        <f>COUNT(I9:I58)</f>
        <v>50</v>
      </c>
      <c r="I60" s="42"/>
      <c r="J60" s="23">
        <f>COUNT(K9:K58)</f>
        <v>50</v>
      </c>
      <c r="K60" s="23"/>
      <c r="L60" s="23">
        <f>COUNT(M9:M58)</f>
        <v>50</v>
      </c>
      <c r="M60" s="23"/>
      <c r="N60" s="23">
        <f>COUNT(O9:O58)</f>
        <v>50</v>
      </c>
      <c r="O60" s="23"/>
      <c r="P60" s="5"/>
    </row>
    <row r="61" spans="1:16" x14ac:dyDescent="0.25">
      <c r="A61" s="7"/>
      <c r="B61" s="40"/>
      <c r="C61" s="41"/>
      <c r="D61" s="23"/>
      <c r="E61" s="23"/>
      <c r="F61" s="23"/>
      <c r="G61" s="23"/>
      <c r="H61" s="23"/>
      <c r="I61" s="42"/>
      <c r="J61" s="23"/>
      <c r="K61" s="23"/>
      <c r="L61" s="23"/>
      <c r="M61" s="23"/>
      <c r="N61" s="23"/>
      <c r="O61" s="23"/>
      <c r="P61" s="5"/>
    </row>
    <row r="62" spans="1:16" x14ac:dyDescent="0.25">
      <c r="A62" s="7"/>
      <c r="B62" s="40" t="s">
        <v>19</v>
      </c>
      <c r="C62" s="41"/>
      <c r="D62" s="23"/>
      <c r="E62" s="43"/>
      <c r="F62" s="23"/>
      <c r="G62" s="43"/>
      <c r="H62" s="23"/>
      <c r="I62" s="44"/>
      <c r="J62" s="23"/>
      <c r="K62" s="43"/>
      <c r="L62" s="23"/>
      <c r="M62" s="43"/>
      <c r="N62" s="23"/>
      <c r="O62" s="43"/>
      <c r="P62" s="5"/>
    </row>
    <row r="63" spans="1:16" x14ac:dyDescent="0.25">
      <c r="A63" s="7"/>
      <c r="B63" s="40" t="s">
        <v>41</v>
      </c>
      <c r="C63" s="41"/>
      <c r="D63" s="23">
        <f>COUNTIF(E9:E58, "2")</f>
        <v>49</v>
      </c>
      <c r="E63" s="23"/>
      <c r="F63" s="23">
        <f>COUNTIF(G9:G58, "2")</f>
        <v>50</v>
      </c>
      <c r="G63" s="23"/>
      <c r="H63" s="23">
        <f>COUNTIF(I9:I58, "2")</f>
        <v>46</v>
      </c>
      <c r="I63" s="42"/>
      <c r="J63" s="23">
        <f>COUNTIF(K9:K58, "2")</f>
        <v>49</v>
      </c>
      <c r="K63" s="23"/>
      <c r="L63" s="23">
        <f>COUNTIF(M9:M58, "2")</f>
        <v>50</v>
      </c>
      <c r="M63" s="23"/>
      <c r="N63" s="23">
        <f>COUNTIF(O9:O58, "2")</f>
        <v>49</v>
      </c>
      <c r="O63" s="23"/>
      <c r="P63" s="5"/>
    </row>
    <row r="64" spans="1:16" x14ac:dyDescent="0.25">
      <c r="A64" s="7"/>
      <c r="B64" s="40" t="s">
        <v>42</v>
      </c>
      <c r="C64" s="41"/>
      <c r="D64" s="23">
        <f>COUNTIF(E9:E58,"1")</f>
        <v>1</v>
      </c>
      <c r="E64" s="23"/>
      <c r="F64" s="23">
        <f>COUNTIF(G9:G58,"1")</f>
        <v>0</v>
      </c>
      <c r="G64" s="23"/>
      <c r="H64" s="23">
        <f>COUNTIF(I9:I58,"1")</f>
        <v>4</v>
      </c>
      <c r="I64" s="42"/>
      <c r="J64" s="23">
        <f>COUNTIF(K9:K58,"1")</f>
        <v>0</v>
      </c>
      <c r="K64" s="23"/>
      <c r="L64" s="23">
        <f>COUNTIF(M9:M58,"1")</f>
        <v>0</v>
      </c>
      <c r="M64" s="23"/>
      <c r="N64" s="23">
        <f>COUNTIF(O9:O58,"1")</f>
        <v>0</v>
      </c>
      <c r="O64" s="23"/>
      <c r="P64" s="5"/>
    </row>
    <row r="65" spans="1:16" x14ac:dyDescent="0.25">
      <c r="A65" s="7"/>
      <c r="B65" s="40" t="s">
        <v>43</v>
      </c>
      <c r="C65" s="41"/>
      <c r="D65" s="23">
        <f>COUNTIF(E9:E58, "0")</f>
        <v>0</v>
      </c>
      <c r="E65" s="23"/>
      <c r="F65" s="23">
        <f>COUNTIF(G9:G58, "0")</f>
        <v>0</v>
      </c>
      <c r="G65" s="23"/>
      <c r="H65" s="23">
        <f>COUNTIF(I9:I58, "0")</f>
        <v>0</v>
      </c>
      <c r="I65" s="42"/>
      <c r="J65" s="23">
        <f>COUNTIF(K9:K58, "0")</f>
        <v>1</v>
      </c>
      <c r="K65" s="23"/>
      <c r="L65" s="23">
        <f>COUNTIF(M9:M58, "0")</f>
        <v>0</v>
      </c>
      <c r="M65" s="23"/>
      <c r="N65" s="23">
        <f>COUNTIF(O9:O58, "0")</f>
        <v>1</v>
      </c>
      <c r="O65" s="23"/>
      <c r="P65" s="5"/>
    </row>
    <row r="66" spans="1:16" x14ac:dyDescent="0.25">
      <c r="A66" s="7"/>
      <c r="B66" s="40"/>
      <c r="C66" s="41"/>
      <c r="D66" s="23"/>
      <c r="E66" s="23"/>
      <c r="F66" s="23"/>
      <c r="G66" s="23"/>
      <c r="H66" s="23"/>
      <c r="I66" s="42"/>
      <c r="J66" s="23"/>
      <c r="K66" s="23"/>
      <c r="L66" s="23"/>
      <c r="M66" s="23"/>
      <c r="N66" s="23"/>
      <c r="O66" s="23"/>
      <c r="P66" s="5"/>
    </row>
    <row r="67" spans="1:16" x14ac:dyDescent="0.25">
      <c r="A67" s="7"/>
      <c r="B67" s="40" t="s">
        <v>20</v>
      </c>
      <c r="C67" s="41"/>
      <c r="D67" s="45">
        <f>AVERAGE(E9:E58)</f>
        <v>1.98</v>
      </c>
      <c r="E67" s="45"/>
      <c r="F67" s="45">
        <f>AVERAGE(G9:G58)</f>
        <v>2</v>
      </c>
      <c r="G67" s="45"/>
      <c r="H67" s="45">
        <f>AVERAGE(I9:I58)</f>
        <v>1.92</v>
      </c>
      <c r="I67" s="46"/>
      <c r="J67" s="45">
        <f>AVERAGE(K9:K58)</f>
        <v>1.96</v>
      </c>
      <c r="K67" s="45"/>
      <c r="L67" s="45">
        <f>AVERAGE(M9:M58)</f>
        <v>2</v>
      </c>
      <c r="M67" s="45"/>
      <c r="N67" s="45">
        <f>AVERAGE(O9:O58)</f>
        <v>1.96</v>
      </c>
      <c r="O67" s="45"/>
      <c r="P67" s="5"/>
    </row>
    <row r="68" spans="1:16" x14ac:dyDescent="0.25">
      <c r="A68" s="7"/>
      <c r="B68" s="40" t="s">
        <v>21</v>
      </c>
      <c r="C68" s="41"/>
      <c r="D68" s="23">
        <f>MODE(E9:E58)</f>
        <v>2</v>
      </c>
      <c r="E68" s="23"/>
      <c r="F68" s="23">
        <f>MODE(G9:G58)</f>
        <v>2</v>
      </c>
      <c r="G68" s="23"/>
      <c r="H68" s="23">
        <f>MODE(I9:I58)</f>
        <v>2</v>
      </c>
      <c r="I68" s="42"/>
      <c r="J68" s="23">
        <f>MODE(K9:K58)</f>
        <v>2</v>
      </c>
      <c r="K68" s="23"/>
      <c r="L68" s="23">
        <f>MODE(M9:M58)</f>
        <v>2</v>
      </c>
      <c r="M68" s="23"/>
      <c r="N68" s="23">
        <f>MODE(O9:O58)</f>
        <v>2</v>
      </c>
      <c r="O68" s="23"/>
      <c r="P68" s="5"/>
    </row>
    <row r="69" spans="1:16" x14ac:dyDescent="0.25">
      <c r="A69" s="7"/>
      <c r="B69" s="40" t="s">
        <v>22</v>
      </c>
      <c r="C69" s="41"/>
      <c r="D69" s="23">
        <f>MEDIAN(E9:E58)</f>
        <v>2</v>
      </c>
      <c r="E69" s="23"/>
      <c r="F69" s="23">
        <f>MEDIAN(G9:G58)</f>
        <v>2</v>
      </c>
      <c r="G69" s="23"/>
      <c r="H69" s="23">
        <f>MEDIAN(I9:I58)</f>
        <v>2</v>
      </c>
      <c r="I69" s="42"/>
      <c r="J69" s="23">
        <f>MEDIAN(K9:K58)</f>
        <v>2</v>
      </c>
      <c r="K69" s="23"/>
      <c r="L69" s="23">
        <f>MEDIAN(M9:M58)</f>
        <v>2</v>
      </c>
      <c r="M69" s="23"/>
      <c r="N69" s="23">
        <f>MEDIAN(O9:O58)</f>
        <v>2</v>
      </c>
      <c r="O69" s="23"/>
      <c r="P69" s="5"/>
    </row>
    <row r="70" spans="1:16" x14ac:dyDescent="0.25">
      <c r="A70" s="7"/>
      <c r="B70" s="40" t="s">
        <v>23</v>
      </c>
      <c r="C70" s="41"/>
      <c r="D70" s="45">
        <f>_xlfn.STDEV.P(E9:E58)</f>
        <v>0.13999999999999996</v>
      </c>
      <c r="E70" s="45"/>
      <c r="F70" s="45">
        <f>_xlfn.STDEV.P(G9:G58)</f>
        <v>0</v>
      </c>
      <c r="G70" s="45"/>
      <c r="H70" s="45">
        <f>_xlfn.STDEV.P(I9:I58)</f>
        <v>0.27129319932501073</v>
      </c>
      <c r="I70" s="46"/>
      <c r="J70" s="45">
        <f>_xlfn.STDEV.P(K9:K58)</f>
        <v>0.27999999999999997</v>
      </c>
      <c r="K70" s="45"/>
      <c r="L70" s="45">
        <f>_xlfn.STDEV.P(M9:M58)</f>
        <v>0</v>
      </c>
      <c r="M70" s="45"/>
      <c r="N70" s="45">
        <f>_xlfn.STDEV.P(O9:O58)</f>
        <v>0.27999999999999997</v>
      </c>
      <c r="O70" s="45"/>
      <c r="P70" s="5"/>
    </row>
    <row r="71" spans="1:16" x14ac:dyDescent="0.25">
      <c r="A71" s="7"/>
      <c r="B71" s="40"/>
      <c r="C71" s="41"/>
      <c r="D71" s="23"/>
      <c r="E71" s="23"/>
      <c r="F71" s="23"/>
      <c r="G71" s="23"/>
      <c r="H71" s="23"/>
      <c r="I71" s="42"/>
      <c r="J71" s="23"/>
      <c r="K71" s="23"/>
      <c r="L71" s="23"/>
      <c r="M71" s="23"/>
      <c r="N71" s="23"/>
      <c r="O71" s="23"/>
      <c r="P71" s="5"/>
    </row>
    <row r="72" spans="1:16" x14ac:dyDescent="0.25">
      <c r="A72" s="7"/>
      <c r="B72" s="40" t="s">
        <v>24</v>
      </c>
      <c r="C72" s="41"/>
      <c r="D72" s="47">
        <f>(D63+D64)/D60</f>
        <v>1</v>
      </c>
      <c r="E72" s="23"/>
      <c r="F72" s="47">
        <f>(F63+F64)/F60</f>
        <v>1</v>
      </c>
      <c r="G72" s="23"/>
      <c r="H72" s="47">
        <f>(H63+H64)/H60</f>
        <v>1</v>
      </c>
      <c r="I72" s="42"/>
      <c r="J72" s="47">
        <f>(J63+J64)/J60</f>
        <v>0.98</v>
      </c>
      <c r="K72" s="23"/>
      <c r="L72" s="47">
        <f>(L63+L64)/L60</f>
        <v>1</v>
      </c>
      <c r="M72" s="23"/>
      <c r="N72" s="47">
        <f>(N63+N64)/N60</f>
        <v>0.98</v>
      </c>
      <c r="O72" s="23"/>
      <c r="P72" s="5"/>
    </row>
  </sheetData>
  <mergeCells count="2">
    <mergeCell ref="A1:H2"/>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26</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0" t="s">
        <v>13</v>
      </c>
      <c r="C9" s="6">
        <v>43584</v>
      </c>
      <c r="D9" s="13" t="s">
        <v>10</v>
      </c>
      <c r="E9" s="13">
        <v>2</v>
      </c>
      <c r="F9" s="13" t="s">
        <v>10</v>
      </c>
      <c r="G9" s="13">
        <v>2</v>
      </c>
      <c r="H9" s="13" t="s">
        <v>10</v>
      </c>
      <c r="I9" s="13">
        <v>2</v>
      </c>
      <c r="J9" s="13" t="s">
        <v>10</v>
      </c>
      <c r="K9" s="13">
        <v>2</v>
      </c>
      <c r="L9" s="13" t="s">
        <v>10</v>
      </c>
      <c r="M9" s="13">
        <v>2</v>
      </c>
      <c r="N9" s="13" t="s">
        <v>10</v>
      </c>
      <c r="O9" s="13">
        <v>2</v>
      </c>
      <c r="P9" s="5"/>
    </row>
    <row r="10" spans="1:16" x14ac:dyDescent="0.25">
      <c r="A10" s="7"/>
      <c r="B10" s="30" t="s">
        <v>13</v>
      </c>
      <c r="C10" s="6">
        <v>43584</v>
      </c>
      <c r="D10" s="13" t="s">
        <v>10</v>
      </c>
      <c r="E10" s="13">
        <v>2</v>
      </c>
      <c r="F10" s="13" t="s">
        <v>11</v>
      </c>
      <c r="G10" s="13">
        <v>1</v>
      </c>
      <c r="H10" s="13" t="s">
        <v>10</v>
      </c>
      <c r="I10" s="13">
        <v>2</v>
      </c>
      <c r="J10" s="13" t="s">
        <v>10</v>
      </c>
      <c r="K10" s="13">
        <v>2</v>
      </c>
      <c r="L10" s="13" t="s">
        <v>10</v>
      </c>
      <c r="M10" s="13">
        <v>2</v>
      </c>
      <c r="N10" s="13" t="s">
        <v>10</v>
      </c>
      <c r="O10" s="13">
        <v>2</v>
      </c>
      <c r="P10" s="5"/>
    </row>
    <row r="11" spans="1:16" x14ac:dyDescent="0.25">
      <c r="A11" s="7"/>
      <c r="B11" s="30" t="s">
        <v>13</v>
      </c>
      <c r="C11" s="6">
        <v>43584</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0" t="s">
        <v>13</v>
      </c>
      <c r="C12" s="6">
        <v>43584</v>
      </c>
      <c r="D12" s="13" t="s">
        <v>10</v>
      </c>
      <c r="E12" s="13">
        <v>2</v>
      </c>
      <c r="F12" s="13" t="s">
        <v>10</v>
      </c>
      <c r="G12" s="13">
        <v>2</v>
      </c>
      <c r="H12" s="13" t="s">
        <v>10</v>
      </c>
      <c r="I12" s="13">
        <v>2</v>
      </c>
      <c r="J12" s="13" t="s">
        <v>10</v>
      </c>
      <c r="K12" s="13">
        <v>2</v>
      </c>
      <c r="L12" s="13" t="s">
        <v>10</v>
      </c>
      <c r="M12" s="13">
        <v>2</v>
      </c>
      <c r="N12" s="13" t="s">
        <v>10</v>
      </c>
      <c r="O12" s="13">
        <v>2</v>
      </c>
      <c r="P12" s="5"/>
    </row>
    <row r="13" spans="1:16" x14ac:dyDescent="0.25">
      <c r="A13" s="7"/>
      <c r="B13" s="30" t="s">
        <v>13</v>
      </c>
      <c r="C13" s="6">
        <v>43584</v>
      </c>
      <c r="D13" s="13" t="s">
        <v>10</v>
      </c>
      <c r="E13" s="13">
        <v>2</v>
      </c>
      <c r="F13" s="13" t="s">
        <v>10</v>
      </c>
      <c r="G13" s="13">
        <v>2</v>
      </c>
      <c r="H13" s="13" t="s">
        <v>10</v>
      </c>
      <c r="I13" s="13">
        <v>2</v>
      </c>
      <c r="J13" s="13" t="s">
        <v>10</v>
      </c>
      <c r="K13" s="13">
        <v>2</v>
      </c>
      <c r="L13" s="13" t="s">
        <v>10</v>
      </c>
      <c r="M13" s="13">
        <v>2</v>
      </c>
      <c r="N13" s="13" t="s">
        <v>10</v>
      </c>
      <c r="O13" s="13">
        <v>2</v>
      </c>
      <c r="P13" s="5"/>
    </row>
    <row r="14" spans="1:16" x14ac:dyDescent="0.25">
      <c r="A14" s="7"/>
      <c r="B14" s="30" t="s">
        <v>13</v>
      </c>
      <c r="C14" s="6">
        <v>43584</v>
      </c>
      <c r="D14" s="13" t="s">
        <v>10</v>
      </c>
      <c r="E14" s="13">
        <v>2</v>
      </c>
      <c r="F14" s="13" t="s">
        <v>10</v>
      </c>
      <c r="G14" s="13">
        <v>2</v>
      </c>
      <c r="H14" s="13" t="s">
        <v>10</v>
      </c>
      <c r="I14" s="13">
        <v>2</v>
      </c>
      <c r="J14" s="13" t="s">
        <v>10</v>
      </c>
      <c r="K14" s="13">
        <v>2</v>
      </c>
      <c r="L14" s="13" t="s">
        <v>11</v>
      </c>
      <c r="M14" s="13">
        <v>1</v>
      </c>
      <c r="N14" s="13" t="s">
        <v>10</v>
      </c>
      <c r="O14" s="13">
        <v>2</v>
      </c>
      <c r="P14" s="5"/>
    </row>
    <row r="15" spans="1:16" x14ac:dyDescent="0.25">
      <c r="A15" s="7"/>
      <c r="B15" s="30" t="s">
        <v>13</v>
      </c>
      <c r="C15" s="6">
        <v>43584</v>
      </c>
      <c r="D15" s="13" t="s">
        <v>10</v>
      </c>
      <c r="E15" s="13">
        <v>2</v>
      </c>
      <c r="F15" s="13" t="s">
        <v>10</v>
      </c>
      <c r="G15" s="13">
        <v>2</v>
      </c>
      <c r="H15" s="13" t="s">
        <v>10</v>
      </c>
      <c r="I15" s="13">
        <v>2</v>
      </c>
      <c r="J15" s="13" t="s">
        <v>10</v>
      </c>
      <c r="K15" s="13">
        <v>2</v>
      </c>
      <c r="L15" s="13" t="s">
        <v>10</v>
      </c>
      <c r="M15" s="13">
        <v>2</v>
      </c>
      <c r="N15" s="13" t="s">
        <v>10</v>
      </c>
      <c r="O15" s="13">
        <v>2</v>
      </c>
      <c r="P15" s="5"/>
    </row>
    <row r="16" spans="1:16" x14ac:dyDescent="0.25">
      <c r="A16" s="7"/>
      <c r="B16" s="30" t="s">
        <v>13</v>
      </c>
      <c r="C16" s="6">
        <v>43584</v>
      </c>
      <c r="D16" s="13" t="s">
        <v>10</v>
      </c>
      <c r="E16" s="13">
        <v>2</v>
      </c>
      <c r="F16" s="13" t="s">
        <v>10</v>
      </c>
      <c r="G16" s="13">
        <v>2</v>
      </c>
      <c r="H16" s="13" t="s">
        <v>11</v>
      </c>
      <c r="I16" s="13">
        <v>1</v>
      </c>
      <c r="J16" s="13" t="s">
        <v>10</v>
      </c>
      <c r="K16" s="13">
        <v>2</v>
      </c>
      <c r="L16" s="13" t="s">
        <v>11</v>
      </c>
      <c r="M16" s="13">
        <v>1</v>
      </c>
      <c r="N16" s="13" t="s">
        <v>10</v>
      </c>
      <c r="O16" s="13">
        <v>2</v>
      </c>
      <c r="P16" s="5"/>
    </row>
    <row r="17" spans="1:16" x14ac:dyDescent="0.25">
      <c r="A17" s="7"/>
      <c r="B17" s="30" t="s">
        <v>13</v>
      </c>
      <c r="C17" s="6">
        <v>43584</v>
      </c>
      <c r="D17" s="13" t="s">
        <v>10</v>
      </c>
      <c r="E17" s="13">
        <v>2</v>
      </c>
      <c r="F17" s="13" t="s">
        <v>10</v>
      </c>
      <c r="G17" s="13">
        <v>2</v>
      </c>
      <c r="H17" s="13" t="s">
        <v>10</v>
      </c>
      <c r="I17" s="13">
        <v>2</v>
      </c>
      <c r="J17" s="13" t="s">
        <v>10</v>
      </c>
      <c r="K17" s="13">
        <v>2</v>
      </c>
      <c r="L17" s="13" t="s">
        <v>10</v>
      </c>
      <c r="M17" s="13">
        <v>2</v>
      </c>
      <c r="N17" s="13" t="s">
        <v>10</v>
      </c>
      <c r="O17" s="13">
        <v>2</v>
      </c>
      <c r="P17" s="5"/>
    </row>
    <row r="18" spans="1:16" x14ac:dyDescent="0.25">
      <c r="A18" s="7"/>
      <c r="B18" s="30" t="s">
        <v>13</v>
      </c>
      <c r="C18" s="6">
        <v>43584</v>
      </c>
      <c r="D18" s="13" t="s">
        <v>10</v>
      </c>
      <c r="E18" s="13">
        <v>2</v>
      </c>
      <c r="F18" s="13" t="s">
        <v>10</v>
      </c>
      <c r="G18" s="13">
        <v>2</v>
      </c>
      <c r="H18" s="13" t="s">
        <v>11</v>
      </c>
      <c r="I18" s="13">
        <v>1</v>
      </c>
      <c r="J18" s="13" t="s">
        <v>10</v>
      </c>
      <c r="K18" s="13">
        <v>2</v>
      </c>
      <c r="L18" s="13" t="s">
        <v>10</v>
      </c>
      <c r="M18" s="13">
        <v>2</v>
      </c>
      <c r="N18" s="13" t="s">
        <v>10</v>
      </c>
      <c r="O18" s="13">
        <v>2</v>
      </c>
      <c r="P18" s="5"/>
    </row>
    <row r="19" spans="1:16" x14ac:dyDescent="0.25">
      <c r="A19" s="7"/>
      <c r="B19" s="30" t="s">
        <v>13</v>
      </c>
      <c r="C19" s="6">
        <v>43584</v>
      </c>
      <c r="D19" s="13" t="s">
        <v>10</v>
      </c>
      <c r="E19" s="13">
        <v>2</v>
      </c>
      <c r="F19" s="13" t="s">
        <v>10</v>
      </c>
      <c r="G19" s="13">
        <v>2</v>
      </c>
      <c r="H19" s="13" t="s">
        <v>10</v>
      </c>
      <c r="I19" s="13">
        <v>2</v>
      </c>
      <c r="J19" s="13" t="s">
        <v>10</v>
      </c>
      <c r="K19" s="13">
        <v>2</v>
      </c>
      <c r="L19" s="13" t="s">
        <v>10</v>
      </c>
      <c r="M19" s="13">
        <v>2</v>
      </c>
      <c r="N19" s="13" t="s">
        <v>10</v>
      </c>
      <c r="O19" s="13">
        <v>2</v>
      </c>
      <c r="P19" s="5"/>
    </row>
    <row r="20" spans="1:16" x14ac:dyDescent="0.25">
      <c r="A20" s="7"/>
      <c r="B20" s="30" t="s">
        <v>13</v>
      </c>
      <c r="C20" s="6">
        <v>43584</v>
      </c>
      <c r="D20" s="13" t="s">
        <v>10</v>
      </c>
      <c r="E20" s="13">
        <v>2</v>
      </c>
      <c r="F20" s="13" t="s">
        <v>10</v>
      </c>
      <c r="G20" s="13">
        <v>2</v>
      </c>
      <c r="H20" s="13" t="s">
        <v>10</v>
      </c>
      <c r="I20" s="13">
        <v>2</v>
      </c>
      <c r="J20" s="13" t="s">
        <v>10</v>
      </c>
      <c r="K20" s="13">
        <v>2</v>
      </c>
      <c r="L20" s="13" t="s">
        <v>11</v>
      </c>
      <c r="M20" s="13">
        <v>1</v>
      </c>
      <c r="N20" s="13" t="s">
        <v>10</v>
      </c>
      <c r="O20" s="13">
        <v>2</v>
      </c>
      <c r="P20" s="5"/>
    </row>
    <row r="21" spans="1:16" x14ac:dyDescent="0.25">
      <c r="A21" s="7"/>
      <c r="B21" s="30" t="s">
        <v>13</v>
      </c>
      <c r="C21" s="6">
        <v>43584</v>
      </c>
      <c r="D21" s="13" t="s">
        <v>10</v>
      </c>
      <c r="E21" s="13">
        <v>2</v>
      </c>
      <c r="F21" s="13" t="s">
        <v>10</v>
      </c>
      <c r="G21" s="13">
        <v>2</v>
      </c>
      <c r="H21" s="13" t="s">
        <v>10</v>
      </c>
      <c r="I21" s="13">
        <v>2</v>
      </c>
      <c r="J21" s="13" t="s">
        <v>10</v>
      </c>
      <c r="K21" s="13">
        <v>2</v>
      </c>
      <c r="L21" s="13" t="s">
        <v>10</v>
      </c>
      <c r="M21" s="13">
        <v>2</v>
      </c>
      <c r="N21" s="13" t="s">
        <v>10</v>
      </c>
      <c r="O21" s="13">
        <v>2</v>
      </c>
      <c r="P21" s="5"/>
    </row>
    <row r="22" spans="1:16" x14ac:dyDescent="0.25">
      <c r="A22" s="7"/>
      <c r="B22" s="30" t="s">
        <v>13</v>
      </c>
      <c r="C22" s="6">
        <v>43584</v>
      </c>
      <c r="D22" s="13" t="s">
        <v>10</v>
      </c>
      <c r="E22" s="13">
        <v>2</v>
      </c>
      <c r="F22" s="13" t="s">
        <v>10</v>
      </c>
      <c r="G22" s="13">
        <v>2</v>
      </c>
      <c r="H22" s="13" t="s">
        <v>10</v>
      </c>
      <c r="I22" s="13">
        <v>2</v>
      </c>
      <c r="J22" s="13" t="s">
        <v>10</v>
      </c>
      <c r="K22" s="13">
        <v>2</v>
      </c>
      <c r="L22" s="13" t="s">
        <v>10</v>
      </c>
      <c r="M22" s="13">
        <v>2</v>
      </c>
      <c r="N22" s="13" t="s">
        <v>10</v>
      </c>
      <c r="O22" s="13">
        <v>2</v>
      </c>
      <c r="P22" s="5"/>
    </row>
    <row r="23" spans="1:16" x14ac:dyDescent="0.25">
      <c r="A23" s="7"/>
      <c r="B23" s="30" t="s">
        <v>13</v>
      </c>
      <c r="C23" s="6">
        <v>43584</v>
      </c>
      <c r="D23" s="13" t="s">
        <v>10</v>
      </c>
      <c r="E23" s="13">
        <v>2</v>
      </c>
      <c r="F23" s="13" t="s">
        <v>10</v>
      </c>
      <c r="G23" s="13">
        <v>2</v>
      </c>
      <c r="H23" s="13" t="s">
        <v>10</v>
      </c>
      <c r="I23" s="13">
        <v>2</v>
      </c>
      <c r="J23" s="13" t="s">
        <v>10</v>
      </c>
      <c r="K23" s="13">
        <v>2</v>
      </c>
      <c r="L23" s="13" t="s">
        <v>10</v>
      </c>
      <c r="M23" s="13">
        <v>2</v>
      </c>
      <c r="N23" s="13" t="s">
        <v>10</v>
      </c>
      <c r="O23" s="13">
        <v>2</v>
      </c>
    </row>
    <row r="24" spans="1:16" x14ac:dyDescent="0.25">
      <c r="A24" s="7"/>
      <c r="B24" s="30" t="s">
        <v>13</v>
      </c>
      <c r="C24" s="6">
        <v>43584</v>
      </c>
      <c r="D24" s="13" t="s">
        <v>10</v>
      </c>
      <c r="E24" s="13">
        <v>2</v>
      </c>
      <c r="F24" s="13" t="s">
        <v>10</v>
      </c>
      <c r="G24" s="13">
        <v>2</v>
      </c>
      <c r="H24" s="13" t="s">
        <v>10</v>
      </c>
      <c r="I24" s="13">
        <v>2</v>
      </c>
      <c r="J24" s="13" t="s">
        <v>10</v>
      </c>
      <c r="K24" s="13">
        <v>2</v>
      </c>
      <c r="L24" s="13" t="s">
        <v>10</v>
      </c>
      <c r="M24" s="13">
        <v>2</v>
      </c>
      <c r="N24" s="13" t="s">
        <v>10</v>
      </c>
      <c r="O24" s="13">
        <v>2</v>
      </c>
    </row>
    <row r="25" spans="1:16" x14ac:dyDescent="0.25">
      <c r="A25" s="7"/>
      <c r="B25" s="30" t="s">
        <v>13</v>
      </c>
      <c r="C25" s="6">
        <v>43584</v>
      </c>
      <c r="D25" s="13" t="s">
        <v>10</v>
      </c>
      <c r="E25" s="13">
        <v>2</v>
      </c>
      <c r="F25" s="13" t="s">
        <v>10</v>
      </c>
      <c r="G25" s="13">
        <v>2</v>
      </c>
      <c r="H25" s="13" t="s">
        <v>10</v>
      </c>
      <c r="I25" s="13">
        <v>2</v>
      </c>
      <c r="J25" s="13" t="s">
        <v>10</v>
      </c>
      <c r="K25" s="13">
        <v>2</v>
      </c>
      <c r="L25" s="13" t="s">
        <v>10</v>
      </c>
      <c r="M25" s="13">
        <v>2</v>
      </c>
      <c r="N25" s="13" t="s">
        <v>10</v>
      </c>
      <c r="O25" s="13">
        <v>2</v>
      </c>
    </row>
    <row r="26" spans="1:16" x14ac:dyDescent="0.25">
      <c r="A26" s="7"/>
      <c r="B26" s="30" t="s">
        <v>13</v>
      </c>
      <c r="C26" s="6">
        <v>43584</v>
      </c>
      <c r="D26" s="13" t="s">
        <v>10</v>
      </c>
      <c r="E26" s="13">
        <v>2</v>
      </c>
      <c r="F26" s="13" t="s">
        <v>10</v>
      </c>
      <c r="G26" s="13">
        <v>2</v>
      </c>
      <c r="H26" s="13" t="s">
        <v>10</v>
      </c>
      <c r="I26" s="13">
        <v>2</v>
      </c>
      <c r="J26" s="13" t="s">
        <v>10</v>
      </c>
      <c r="K26" s="13">
        <v>2</v>
      </c>
      <c r="L26" s="13" t="s">
        <v>10</v>
      </c>
      <c r="M26" s="13">
        <v>2</v>
      </c>
      <c r="N26" s="13" t="s">
        <v>10</v>
      </c>
      <c r="O26" s="13">
        <v>2</v>
      </c>
    </row>
    <row r="27" spans="1:16" x14ac:dyDescent="0.25">
      <c r="A27" s="7"/>
      <c r="B27" s="30" t="s">
        <v>13</v>
      </c>
      <c r="C27" s="6">
        <v>43584</v>
      </c>
      <c r="D27" s="13" t="s">
        <v>10</v>
      </c>
      <c r="E27" s="13">
        <v>2</v>
      </c>
      <c r="F27" s="13" t="s">
        <v>10</v>
      </c>
      <c r="G27" s="13">
        <v>2</v>
      </c>
      <c r="H27" s="13" t="s">
        <v>10</v>
      </c>
      <c r="I27" s="13">
        <v>2</v>
      </c>
      <c r="J27" s="13" t="s">
        <v>10</v>
      </c>
      <c r="K27" s="13">
        <v>2</v>
      </c>
      <c r="L27" s="13" t="s">
        <v>10</v>
      </c>
      <c r="M27" s="13">
        <v>2</v>
      </c>
      <c r="N27" s="13" t="s">
        <v>10</v>
      </c>
      <c r="O27" s="13">
        <v>2</v>
      </c>
    </row>
    <row r="28" spans="1:16" x14ac:dyDescent="0.25">
      <c r="A28" s="7"/>
      <c r="B28" s="48"/>
      <c r="C28" s="16"/>
      <c r="D28" s="14"/>
      <c r="E28" s="49"/>
      <c r="F28" s="14"/>
      <c r="G28" s="49"/>
      <c r="H28" s="50"/>
      <c r="I28" s="51"/>
      <c r="J28" s="50"/>
      <c r="K28" s="49"/>
      <c r="L28" s="14"/>
      <c r="M28" s="49"/>
      <c r="N28" s="14"/>
      <c r="O28" s="49"/>
      <c r="P28" s="5"/>
    </row>
    <row r="29" spans="1:16" x14ac:dyDescent="0.25">
      <c r="A29" s="7"/>
      <c r="B29" s="40" t="s">
        <v>40</v>
      </c>
      <c r="C29" s="41"/>
      <c r="D29" s="23">
        <f>COUNT(E9:E27)</f>
        <v>19</v>
      </c>
      <c r="E29" s="23"/>
      <c r="F29" s="23">
        <f>COUNT(G9:G27)</f>
        <v>19</v>
      </c>
      <c r="G29" s="23"/>
      <c r="H29" s="23">
        <f>COUNT(I9:I27)</f>
        <v>19</v>
      </c>
      <c r="I29" s="42"/>
      <c r="J29" s="23">
        <f>COUNT(K9:K27)</f>
        <v>19</v>
      </c>
      <c r="K29" s="23"/>
      <c r="L29" s="23">
        <f>COUNT(M9:M27)</f>
        <v>19</v>
      </c>
      <c r="M29" s="23"/>
      <c r="N29" s="23">
        <f>COUNT(O9:O27)</f>
        <v>19</v>
      </c>
      <c r="O29" s="23"/>
      <c r="P29" s="5"/>
    </row>
    <row r="30" spans="1:16" x14ac:dyDescent="0.25">
      <c r="A30" s="7"/>
      <c r="B30" s="40"/>
      <c r="C30" s="41"/>
      <c r="D30" s="23"/>
      <c r="E30" s="23"/>
      <c r="F30" s="23"/>
      <c r="G30" s="23"/>
      <c r="H30" s="23"/>
      <c r="I30" s="42"/>
      <c r="J30" s="23"/>
      <c r="K30" s="23"/>
      <c r="L30" s="23"/>
      <c r="M30" s="23"/>
      <c r="N30" s="23"/>
      <c r="O30" s="23"/>
      <c r="P30" s="5"/>
    </row>
    <row r="31" spans="1:16" x14ac:dyDescent="0.25">
      <c r="A31" s="7"/>
      <c r="B31" s="40" t="s">
        <v>19</v>
      </c>
      <c r="C31" s="41"/>
      <c r="D31" s="23"/>
      <c r="E31" s="43"/>
      <c r="F31" s="23"/>
      <c r="G31" s="43"/>
      <c r="H31" s="23"/>
      <c r="I31" s="44"/>
      <c r="J31" s="23"/>
      <c r="K31" s="43"/>
      <c r="L31" s="23"/>
      <c r="M31" s="43"/>
      <c r="N31" s="23"/>
      <c r="O31" s="43"/>
      <c r="P31" s="5"/>
    </row>
    <row r="32" spans="1:16" x14ac:dyDescent="0.25">
      <c r="A32" s="7"/>
      <c r="B32" s="40" t="s">
        <v>41</v>
      </c>
      <c r="C32" s="41"/>
      <c r="D32" s="23">
        <f>COUNTIF(E9:E27, "2")</f>
        <v>19</v>
      </c>
      <c r="E32" s="23"/>
      <c r="F32" s="23">
        <f>COUNTIF(G9:G27, "2")</f>
        <v>18</v>
      </c>
      <c r="G32" s="23"/>
      <c r="H32" s="23">
        <f>COUNTIF(I9:I27, "2")</f>
        <v>17</v>
      </c>
      <c r="I32" s="42"/>
      <c r="J32" s="23">
        <f>COUNTIF(K9:K27, "2")</f>
        <v>19</v>
      </c>
      <c r="K32" s="23"/>
      <c r="L32" s="23">
        <f>COUNTIF(M9:M27, "2")</f>
        <v>16</v>
      </c>
      <c r="M32" s="23"/>
      <c r="N32" s="23">
        <f>COUNTIF(O9:O27, "2")</f>
        <v>19</v>
      </c>
      <c r="O32" s="23"/>
      <c r="P32" s="5"/>
    </row>
    <row r="33" spans="1:16" x14ac:dyDescent="0.25">
      <c r="A33" s="7"/>
      <c r="B33" s="40" t="s">
        <v>42</v>
      </c>
      <c r="C33" s="41"/>
      <c r="D33" s="23">
        <f>COUNTIF(E9:E27,"1")</f>
        <v>0</v>
      </c>
      <c r="E33" s="23"/>
      <c r="F33" s="23">
        <f>COUNTIF(G9:G27,"1")</f>
        <v>1</v>
      </c>
      <c r="G33" s="23"/>
      <c r="H33" s="23">
        <f>COUNTIF(I9:I27,"1")</f>
        <v>2</v>
      </c>
      <c r="I33" s="42"/>
      <c r="J33" s="23">
        <f>COUNTIF(K9:K27,"1")</f>
        <v>0</v>
      </c>
      <c r="K33" s="23"/>
      <c r="L33" s="23">
        <f>COUNTIF(M9:M27,"1")</f>
        <v>3</v>
      </c>
      <c r="M33" s="23"/>
      <c r="N33" s="23">
        <f>COUNTIF(O9:O27,"1")</f>
        <v>0</v>
      </c>
      <c r="O33" s="23"/>
      <c r="P33" s="5"/>
    </row>
    <row r="34" spans="1:16" x14ac:dyDescent="0.25">
      <c r="A34" s="7"/>
      <c r="B34" s="40" t="s">
        <v>43</v>
      </c>
      <c r="C34" s="41"/>
      <c r="D34" s="23">
        <f>COUNTIF(E9:E27, "0")</f>
        <v>0</v>
      </c>
      <c r="E34" s="23"/>
      <c r="F34" s="23">
        <f>COUNTIF(G9:G27, "0")</f>
        <v>0</v>
      </c>
      <c r="G34" s="23"/>
      <c r="H34" s="23">
        <f>COUNTIF(I9:I27, "0")</f>
        <v>0</v>
      </c>
      <c r="I34" s="42"/>
      <c r="J34" s="23">
        <f>COUNTIF(K9:K27, "0")</f>
        <v>0</v>
      </c>
      <c r="K34" s="23"/>
      <c r="L34" s="23">
        <f>COUNTIF(M9:M27, "0")</f>
        <v>0</v>
      </c>
      <c r="M34" s="23"/>
      <c r="N34" s="23">
        <f>COUNTIF(O9:O27, "0")</f>
        <v>0</v>
      </c>
      <c r="O34" s="23"/>
      <c r="P34" s="5"/>
    </row>
    <row r="35" spans="1:16" x14ac:dyDescent="0.25">
      <c r="A35" s="7"/>
      <c r="B35" s="40"/>
      <c r="C35" s="41"/>
      <c r="D35" s="23"/>
      <c r="E35" s="23"/>
      <c r="F35" s="23"/>
      <c r="G35" s="23"/>
      <c r="H35" s="23"/>
      <c r="I35" s="42"/>
      <c r="J35" s="23"/>
      <c r="K35" s="23"/>
      <c r="L35" s="23"/>
      <c r="M35" s="23"/>
      <c r="N35" s="23"/>
      <c r="O35" s="23"/>
      <c r="P35" s="5"/>
    </row>
    <row r="36" spans="1:16" x14ac:dyDescent="0.25">
      <c r="A36" s="7"/>
      <c r="B36" s="40" t="s">
        <v>20</v>
      </c>
      <c r="C36" s="41"/>
      <c r="D36" s="45">
        <f>AVERAGE(E9:E27)</f>
        <v>2</v>
      </c>
      <c r="E36" s="45"/>
      <c r="F36" s="45">
        <f>AVERAGE(G9:G27)</f>
        <v>1.9473684210526316</v>
      </c>
      <c r="G36" s="45"/>
      <c r="H36" s="45">
        <f>AVERAGE(I9:I27)</f>
        <v>1.8947368421052631</v>
      </c>
      <c r="I36" s="46"/>
      <c r="J36" s="45">
        <f>AVERAGE(K9:K27)</f>
        <v>2</v>
      </c>
      <c r="K36" s="45"/>
      <c r="L36" s="45">
        <f>AVERAGE(M9:M27)</f>
        <v>1.8421052631578947</v>
      </c>
      <c r="M36" s="45"/>
      <c r="N36" s="45">
        <f>AVERAGE(O9:O27)</f>
        <v>2</v>
      </c>
      <c r="O36" s="45"/>
      <c r="P36" s="5"/>
    </row>
    <row r="37" spans="1:16" x14ac:dyDescent="0.25">
      <c r="A37" s="7"/>
      <c r="B37" s="40" t="s">
        <v>21</v>
      </c>
      <c r="C37" s="41"/>
      <c r="D37" s="23">
        <f>MODE(E9:E27)</f>
        <v>2</v>
      </c>
      <c r="E37" s="23"/>
      <c r="F37" s="23">
        <f>MODE(G9:G27)</f>
        <v>2</v>
      </c>
      <c r="G37" s="23"/>
      <c r="H37" s="23">
        <f>MODE(I9:I27)</f>
        <v>2</v>
      </c>
      <c r="I37" s="42"/>
      <c r="J37" s="23">
        <f>MODE(K9:K27)</f>
        <v>2</v>
      </c>
      <c r="K37" s="23"/>
      <c r="L37" s="23">
        <f>MODE(M9:M27)</f>
        <v>2</v>
      </c>
      <c r="M37" s="23"/>
      <c r="N37" s="23">
        <f>MODE(O9:O27)</f>
        <v>2</v>
      </c>
      <c r="O37" s="23"/>
      <c r="P37" s="5"/>
    </row>
    <row r="38" spans="1:16" x14ac:dyDescent="0.25">
      <c r="A38" s="7"/>
      <c r="B38" s="40" t="s">
        <v>22</v>
      </c>
      <c r="C38" s="41"/>
      <c r="D38" s="23">
        <f>MEDIAN(E9:E27)</f>
        <v>2</v>
      </c>
      <c r="E38" s="23"/>
      <c r="F38" s="23">
        <f>MEDIAN(G9:G27)</f>
        <v>2</v>
      </c>
      <c r="G38" s="23"/>
      <c r="H38" s="23">
        <f>MEDIAN(I9:I27)</f>
        <v>2</v>
      </c>
      <c r="I38" s="42"/>
      <c r="J38" s="23">
        <f>MEDIAN(K9:K27)</f>
        <v>2</v>
      </c>
      <c r="K38" s="23"/>
      <c r="L38" s="23">
        <f>MEDIAN(M9:M27)</f>
        <v>2</v>
      </c>
      <c r="M38" s="23"/>
      <c r="N38" s="23">
        <f>MEDIAN(O9:O27)</f>
        <v>2</v>
      </c>
      <c r="O38" s="23"/>
      <c r="P38" s="5"/>
    </row>
    <row r="39" spans="1:16" x14ac:dyDescent="0.25">
      <c r="A39" s="7"/>
      <c r="B39" s="40" t="s">
        <v>23</v>
      </c>
      <c r="C39" s="41"/>
      <c r="D39" s="45">
        <f>_xlfn.STDEV.P(E9:E27)</f>
        <v>0</v>
      </c>
      <c r="E39" s="45"/>
      <c r="F39" s="45">
        <f>_xlfn.STDEV.P(G9:G27)</f>
        <v>0.22329687826943606</v>
      </c>
      <c r="G39" s="45"/>
      <c r="H39" s="45">
        <f>_xlfn.STDEV.P(I9:I27)</f>
        <v>0.30689220499185793</v>
      </c>
      <c r="I39" s="46"/>
      <c r="J39" s="45">
        <f>_xlfn.STDEV.P(K9:K27)</f>
        <v>0</v>
      </c>
      <c r="K39" s="45"/>
      <c r="L39" s="45">
        <f>_xlfn.STDEV.P(M9:M27)</f>
        <v>0.36464227527765841</v>
      </c>
      <c r="M39" s="45"/>
      <c r="N39" s="45">
        <f>_xlfn.STDEV.P(O9:O27)</f>
        <v>0</v>
      </c>
      <c r="O39" s="45"/>
      <c r="P39" s="5"/>
    </row>
    <row r="40" spans="1:16" x14ac:dyDescent="0.25">
      <c r="A40" s="7"/>
      <c r="B40" s="40"/>
      <c r="C40" s="41"/>
      <c r="D40" s="23"/>
      <c r="E40" s="23"/>
      <c r="F40" s="23"/>
      <c r="G40" s="23"/>
      <c r="H40" s="23"/>
      <c r="I40" s="42"/>
      <c r="J40" s="23"/>
      <c r="K40" s="23"/>
      <c r="L40" s="23"/>
      <c r="M40" s="23"/>
      <c r="N40" s="23"/>
      <c r="O40" s="23"/>
      <c r="P40" s="5"/>
    </row>
    <row r="41" spans="1:16" x14ac:dyDescent="0.25">
      <c r="A41" s="7"/>
      <c r="B41" s="40" t="s">
        <v>24</v>
      </c>
      <c r="C41" s="41"/>
      <c r="D41" s="47">
        <f>(D32+D33)/D29</f>
        <v>1</v>
      </c>
      <c r="E41" s="23"/>
      <c r="F41" s="47">
        <f>(F32+F33)/F29</f>
        <v>1</v>
      </c>
      <c r="G41" s="23"/>
      <c r="H41" s="47">
        <f>(H32+H33)/H29</f>
        <v>1</v>
      </c>
      <c r="I41" s="42"/>
      <c r="J41" s="47">
        <f>(J32+J33)/J29</f>
        <v>1</v>
      </c>
      <c r="K41" s="23"/>
      <c r="L41" s="47">
        <f>(L32+L33)/L29</f>
        <v>1</v>
      </c>
      <c r="M41" s="23"/>
      <c r="N41" s="47">
        <f>(N32+N33)/N29</f>
        <v>1</v>
      </c>
      <c r="O41" s="23"/>
      <c r="P41" s="5"/>
    </row>
  </sheetData>
  <mergeCells count="2">
    <mergeCell ref="A1:H2"/>
    <mergeCell ref="B5:C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zoomScaleNormal="10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27</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0" t="s">
        <v>30</v>
      </c>
      <c r="C9" s="6">
        <v>43437</v>
      </c>
      <c r="D9" s="13" t="s">
        <v>10</v>
      </c>
      <c r="E9" s="13">
        <v>2</v>
      </c>
      <c r="F9" s="13" t="s">
        <v>10</v>
      </c>
      <c r="G9" s="13">
        <v>2</v>
      </c>
      <c r="H9" s="13" t="s">
        <v>10</v>
      </c>
      <c r="I9" s="13">
        <v>2</v>
      </c>
      <c r="J9" s="13" t="s">
        <v>10</v>
      </c>
      <c r="K9" s="13">
        <v>2</v>
      </c>
      <c r="L9" s="13" t="s">
        <v>10</v>
      </c>
      <c r="M9" s="13">
        <v>2</v>
      </c>
      <c r="N9" s="13" t="s">
        <v>10</v>
      </c>
      <c r="O9" s="13">
        <v>2</v>
      </c>
      <c r="P9" s="5"/>
    </row>
    <row r="10" spans="1:16" x14ac:dyDescent="0.25">
      <c r="A10" s="7"/>
      <c r="B10" s="30" t="s">
        <v>30</v>
      </c>
      <c r="C10" s="6">
        <v>43437</v>
      </c>
      <c r="D10" s="13" t="s">
        <v>10</v>
      </c>
      <c r="E10" s="13">
        <v>2</v>
      </c>
      <c r="F10" s="13" t="s">
        <v>10</v>
      </c>
      <c r="G10" s="13">
        <v>2</v>
      </c>
      <c r="H10" s="13" t="s">
        <v>10</v>
      </c>
      <c r="I10" s="13">
        <v>2</v>
      </c>
      <c r="J10" s="13" t="s">
        <v>10</v>
      </c>
      <c r="K10" s="13">
        <v>2</v>
      </c>
      <c r="L10" s="13" t="s">
        <v>10</v>
      </c>
      <c r="M10" s="13">
        <v>2</v>
      </c>
      <c r="N10" s="13" t="s">
        <v>10</v>
      </c>
      <c r="O10" s="13">
        <v>2</v>
      </c>
      <c r="P10" s="5"/>
    </row>
    <row r="11" spans="1:16" x14ac:dyDescent="0.25">
      <c r="A11" s="7"/>
      <c r="B11" s="30" t="s">
        <v>30</v>
      </c>
      <c r="C11" s="6">
        <v>43437</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0" t="s">
        <v>30</v>
      </c>
      <c r="C12" s="6">
        <v>43437</v>
      </c>
      <c r="D12" s="13" t="s">
        <v>10</v>
      </c>
      <c r="E12" s="13">
        <v>2</v>
      </c>
      <c r="F12" s="13" t="s">
        <v>10</v>
      </c>
      <c r="G12" s="13">
        <v>2</v>
      </c>
      <c r="H12" s="13" t="s">
        <v>10</v>
      </c>
      <c r="I12" s="13">
        <v>2</v>
      </c>
      <c r="J12" s="13" t="s">
        <v>10</v>
      </c>
      <c r="K12" s="13">
        <v>2</v>
      </c>
      <c r="L12" s="13" t="s">
        <v>10</v>
      </c>
      <c r="M12" s="13">
        <v>2</v>
      </c>
      <c r="N12" s="13" t="s">
        <v>10</v>
      </c>
      <c r="O12" s="13">
        <v>2</v>
      </c>
      <c r="P12" s="5"/>
    </row>
    <row r="13" spans="1:16" x14ac:dyDescent="0.25">
      <c r="A13" s="7"/>
      <c r="B13" s="30" t="s">
        <v>30</v>
      </c>
      <c r="C13" s="6">
        <v>43437</v>
      </c>
      <c r="D13" s="13" t="s">
        <v>10</v>
      </c>
      <c r="E13" s="13">
        <v>2</v>
      </c>
      <c r="F13" s="13" t="s">
        <v>10</v>
      </c>
      <c r="G13" s="13">
        <v>2</v>
      </c>
      <c r="H13" s="13" t="s">
        <v>10</v>
      </c>
      <c r="I13" s="13">
        <v>2</v>
      </c>
      <c r="J13" s="13" t="s">
        <v>10</v>
      </c>
      <c r="K13" s="13">
        <v>2</v>
      </c>
      <c r="L13" s="13" t="s">
        <v>10</v>
      </c>
      <c r="M13" s="13">
        <v>2</v>
      </c>
      <c r="N13" s="13" t="s">
        <v>10</v>
      </c>
      <c r="O13" s="13">
        <v>2</v>
      </c>
      <c r="P13" s="5"/>
    </row>
    <row r="14" spans="1:16" x14ac:dyDescent="0.25">
      <c r="A14" s="7"/>
      <c r="B14" s="30" t="s">
        <v>30</v>
      </c>
      <c r="C14" s="6">
        <v>43437</v>
      </c>
      <c r="D14" s="13" t="s">
        <v>10</v>
      </c>
      <c r="E14" s="13">
        <v>2</v>
      </c>
      <c r="F14" s="13" t="s">
        <v>10</v>
      </c>
      <c r="G14" s="13">
        <v>2</v>
      </c>
      <c r="H14" s="13" t="s">
        <v>10</v>
      </c>
      <c r="I14" s="13">
        <v>2</v>
      </c>
      <c r="J14" s="13" t="s">
        <v>10</v>
      </c>
      <c r="K14" s="13">
        <v>2</v>
      </c>
      <c r="L14" s="13" t="s">
        <v>10</v>
      </c>
      <c r="M14" s="13">
        <v>2</v>
      </c>
      <c r="N14" s="13" t="s">
        <v>10</v>
      </c>
      <c r="O14" s="13">
        <v>2</v>
      </c>
      <c r="P14" s="5"/>
    </row>
    <row r="15" spans="1:16" x14ac:dyDescent="0.25">
      <c r="A15" s="7"/>
      <c r="B15" s="30" t="s">
        <v>30</v>
      </c>
      <c r="C15" s="6">
        <v>43437</v>
      </c>
      <c r="D15" s="13" t="s">
        <v>10</v>
      </c>
      <c r="E15" s="13">
        <v>2</v>
      </c>
      <c r="F15" s="13" t="s">
        <v>10</v>
      </c>
      <c r="G15" s="13">
        <v>2</v>
      </c>
      <c r="H15" s="13" t="s">
        <v>10</v>
      </c>
      <c r="I15" s="13">
        <v>2</v>
      </c>
      <c r="J15" s="13" t="s">
        <v>10</v>
      </c>
      <c r="K15" s="13">
        <v>2</v>
      </c>
      <c r="L15" s="13" t="s">
        <v>10</v>
      </c>
      <c r="M15" s="13">
        <v>2</v>
      </c>
      <c r="N15" s="13" t="s">
        <v>10</v>
      </c>
      <c r="O15" s="13">
        <v>2</v>
      </c>
      <c r="P15" s="5"/>
    </row>
    <row r="16" spans="1:16" x14ac:dyDescent="0.25">
      <c r="A16" s="7"/>
      <c r="B16" s="30" t="s">
        <v>31</v>
      </c>
      <c r="C16" s="6">
        <v>43437</v>
      </c>
      <c r="D16" s="13" t="s">
        <v>11</v>
      </c>
      <c r="E16" s="13">
        <v>1</v>
      </c>
      <c r="F16" s="13" t="s">
        <v>11</v>
      </c>
      <c r="G16" s="13">
        <v>1</v>
      </c>
      <c r="H16" s="13" t="s">
        <v>10</v>
      </c>
      <c r="I16" s="13">
        <v>2</v>
      </c>
      <c r="J16" s="13" t="s">
        <v>10</v>
      </c>
      <c r="K16" s="13">
        <v>2</v>
      </c>
      <c r="L16" s="13" t="s">
        <v>10</v>
      </c>
      <c r="M16" s="13">
        <v>2</v>
      </c>
      <c r="N16" s="13" t="s">
        <v>12</v>
      </c>
      <c r="O16" s="13">
        <v>0</v>
      </c>
      <c r="P16" s="5"/>
    </row>
    <row r="17" spans="1:16" x14ac:dyDescent="0.25">
      <c r="A17" s="7"/>
      <c r="B17" s="30" t="s">
        <v>31</v>
      </c>
      <c r="C17" s="6">
        <v>43437</v>
      </c>
      <c r="D17" s="13" t="s">
        <v>10</v>
      </c>
      <c r="E17" s="13">
        <v>2</v>
      </c>
      <c r="F17" s="13" t="s">
        <v>10</v>
      </c>
      <c r="G17" s="13">
        <v>2</v>
      </c>
      <c r="H17" s="13" t="s">
        <v>10</v>
      </c>
      <c r="I17" s="13">
        <v>2</v>
      </c>
      <c r="J17" s="13" t="s">
        <v>10</v>
      </c>
      <c r="K17" s="13">
        <v>2</v>
      </c>
      <c r="L17" s="13" t="s">
        <v>10</v>
      </c>
      <c r="M17" s="13">
        <v>2</v>
      </c>
      <c r="N17" s="13" t="s">
        <v>10</v>
      </c>
      <c r="O17" s="13">
        <v>2</v>
      </c>
      <c r="P17" s="5"/>
    </row>
    <row r="18" spans="1:16" x14ac:dyDescent="0.25">
      <c r="A18" s="7"/>
      <c r="B18" s="30" t="s">
        <v>31</v>
      </c>
      <c r="C18" s="6">
        <v>43438</v>
      </c>
      <c r="D18" s="13" t="s">
        <v>11</v>
      </c>
      <c r="E18" s="13">
        <v>1</v>
      </c>
      <c r="F18" s="13" t="s">
        <v>11</v>
      </c>
      <c r="G18" s="13">
        <v>1</v>
      </c>
      <c r="H18" s="13" t="s">
        <v>10</v>
      </c>
      <c r="I18" s="13">
        <v>2</v>
      </c>
      <c r="J18" s="13" t="s">
        <v>10</v>
      </c>
      <c r="K18" s="13">
        <v>2</v>
      </c>
      <c r="L18" s="13" t="s">
        <v>10</v>
      </c>
      <c r="M18" s="13">
        <v>2</v>
      </c>
      <c r="N18" s="13" t="s">
        <v>12</v>
      </c>
      <c r="O18" s="13">
        <v>0</v>
      </c>
      <c r="P18" s="5"/>
    </row>
    <row r="19" spans="1:16" x14ac:dyDescent="0.25">
      <c r="A19" s="7"/>
      <c r="B19" s="30" t="s">
        <v>31</v>
      </c>
      <c r="C19" s="6">
        <v>43437</v>
      </c>
      <c r="D19" s="13" t="s">
        <v>10</v>
      </c>
      <c r="E19" s="13">
        <v>2</v>
      </c>
      <c r="F19" s="13" t="s">
        <v>10</v>
      </c>
      <c r="G19" s="13">
        <v>2</v>
      </c>
      <c r="H19" s="13" t="s">
        <v>10</v>
      </c>
      <c r="I19" s="13">
        <v>2</v>
      </c>
      <c r="J19" s="13" t="s">
        <v>10</v>
      </c>
      <c r="K19" s="13">
        <v>2</v>
      </c>
      <c r="L19" s="13" t="s">
        <v>10</v>
      </c>
      <c r="M19" s="13">
        <v>2</v>
      </c>
      <c r="N19" s="13" t="s">
        <v>10</v>
      </c>
      <c r="O19" s="13">
        <v>2</v>
      </c>
      <c r="P19" s="5"/>
    </row>
    <row r="20" spans="1:16" x14ac:dyDescent="0.25">
      <c r="A20" s="7"/>
      <c r="B20" s="30" t="s">
        <v>31</v>
      </c>
      <c r="C20" s="6">
        <v>43437</v>
      </c>
      <c r="D20" s="13" t="s">
        <v>10</v>
      </c>
      <c r="E20" s="13">
        <v>2</v>
      </c>
      <c r="F20" s="13" t="s">
        <v>10</v>
      </c>
      <c r="G20" s="13">
        <v>2</v>
      </c>
      <c r="H20" s="13" t="s">
        <v>10</v>
      </c>
      <c r="I20" s="13">
        <v>2</v>
      </c>
      <c r="J20" s="13" t="s">
        <v>10</v>
      </c>
      <c r="K20" s="13">
        <v>2</v>
      </c>
      <c r="L20" s="13" t="s">
        <v>10</v>
      </c>
      <c r="M20" s="13">
        <v>2</v>
      </c>
      <c r="N20" s="13" t="s">
        <v>11</v>
      </c>
      <c r="O20" s="13">
        <v>1</v>
      </c>
      <c r="P20" s="5"/>
    </row>
    <row r="21" spans="1:16" x14ac:dyDescent="0.25">
      <c r="A21" s="7"/>
      <c r="B21" s="30" t="s">
        <v>31</v>
      </c>
      <c r="C21" s="6">
        <v>43437</v>
      </c>
      <c r="D21" s="13" t="s">
        <v>10</v>
      </c>
      <c r="E21" s="13">
        <v>2</v>
      </c>
      <c r="F21" s="13" t="s">
        <v>10</v>
      </c>
      <c r="G21" s="13">
        <v>2</v>
      </c>
      <c r="H21" s="13" t="s">
        <v>10</v>
      </c>
      <c r="I21" s="13">
        <v>2</v>
      </c>
      <c r="J21" s="13" t="s">
        <v>10</v>
      </c>
      <c r="K21" s="13">
        <v>2</v>
      </c>
      <c r="L21" s="13" t="s">
        <v>10</v>
      </c>
      <c r="M21" s="13">
        <v>2</v>
      </c>
      <c r="N21" s="13" t="s">
        <v>10</v>
      </c>
      <c r="O21" s="13">
        <v>2</v>
      </c>
      <c r="P21" s="5"/>
    </row>
    <row r="22" spans="1:16" x14ac:dyDescent="0.25">
      <c r="A22" s="7"/>
      <c r="B22" s="30" t="s">
        <v>31</v>
      </c>
      <c r="C22" s="6">
        <v>43437</v>
      </c>
      <c r="D22" s="13" t="s">
        <v>10</v>
      </c>
      <c r="E22" s="13">
        <v>2</v>
      </c>
      <c r="F22" s="13" t="s">
        <v>10</v>
      </c>
      <c r="G22" s="13">
        <v>2</v>
      </c>
      <c r="H22" s="13" t="s">
        <v>10</v>
      </c>
      <c r="I22" s="13">
        <v>2</v>
      </c>
      <c r="J22" s="13" t="s">
        <v>10</v>
      </c>
      <c r="K22" s="13">
        <v>2</v>
      </c>
      <c r="L22" s="13" t="s">
        <v>10</v>
      </c>
      <c r="M22" s="13">
        <v>2</v>
      </c>
      <c r="N22" s="13" t="s">
        <v>10</v>
      </c>
      <c r="O22" s="13">
        <v>2</v>
      </c>
      <c r="P22" s="5"/>
    </row>
    <row r="23" spans="1:16" x14ac:dyDescent="0.25">
      <c r="A23" s="7"/>
      <c r="B23" s="30" t="s">
        <v>31</v>
      </c>
      <c r="C23" s="6">
        <v>43437</v>
      </c>
      <c r="D23" s="13" t="s">
        <v>10</v>
      </c>
      <c r="E23" s="13">
        <v>2</v>
      </c>
      <c r="F23" s="13" t="s">
        <v>10</v>
      </c>
      <c r="G23" s="13">
        <v>2</v>
      </c>
      <c r="H23" s="13" t="s">
        <v>10</v>
      </c>
      <c r="I23" s="13">
        <v>2</v>
      </c>
      <c r="J23" s="13" t="s">
        <v>10</v>
      </c>
      <c r="K23" s="13">
        <v>2</v>
      </c>
      <c r="L23" s="13" t="s">
        <v>10</v>
      </c>
      <c r="M23" s="13">
        <v>2</v>
      </c>
      <c r="N23" s="13" t="s">
        <v>10</v>
      </c>
      <c r="O23" s="13">
        <v>2</v>
      </c>
    </row>
    <row r="24" spans="1:16" x14ac:dyDescent="0.25">
      <c r="A24" s="7"/>
      <c r="B24" s="30" t="s">
        <v>31</v>
      </c>
      <c r="C24" s="6">
        <v>43437</v>
      </c>
      <c r="D24" s="13" t="s">
        <v>10</v>
      </c>
      <c r="E24" s="13">
        <v>2</v>
      </c>
      <c r="F24" s="13" t="s">
        <v>10</v>
      </c>
      <c r="G24" s="13">
        <v>2</v>
      </c>
      <c r="H24" s="13" t="s">
        <v>10</v>
      </c>
      <c r="I24" s="13">
        <v>2</v>
      </c>
      <c r="J24" s="13" t="s">
        <v>10</v>
      </c>
      <c r="K24" s="13">
        <v>2</v>
      </c>
      <c r="L24" s="13" t="s">
        <v>10</v>
      </c>
      <c r="M24" s="13">
        <v>2</v>
      </c>
      <c r="N24" s="13" t="s">
        <v>10</v>
      </c>
      <c r="O24" s="13">
        <v>2</v>
      </c>
    </row>
    <row r="25" spans="1:16" x14ac:dyDescent="0.25">
      <c r="A25" s="7"/>
      <c r="B25" s="30" t="s">
        <v>32</v>
      </c>
      <c r="C25" s="6">
        <v>43437</v>
      </c>
      <c r="D25" s="13" t="s">
        <v>10</v>
      </c>
      <c r="E25" s="13">
        <v>2</v>
      </c>
      <c r="F25" s="13" t="s">
        <v>10</v>
      </c>
      <c r="G25" s="13">
        <v>2</v>
      </c>
      <c r="H25" s="13" t="s">
        <v>11</v>
      </c>
      <c r="I25" s="13">
        <v>1</v>
      </c>
      <c r="J25" s="13" t="s">
        <v>10</v>
      </c>
      <c r="K25" s="13">
        <v>2</v>
      </c>
      <c r="L25" s="13" t="s">
        <v>10</v>
      </c>
      <c r="M25" s="13">
        <v>2</v>
      </c>
      <c r="N25" s="13" t="s">
        <v>10</v>
      </c>
      <c r="O25" s="13">
        <v>2</v>
      </c>
    </row>
    <row r="26" spans="1:16" x14ac:dyDescent="0.25">
      <c r="A26" s="7"/>
      <c r="B26" s="30" t="s">
        <v>32</v>
      </c>
      <c r="C26" s="6">
        <v>43437</v>
      </c>
      <c r="D26" s="13" t="s">
        <v>10</v>
      </c>
      <c r="E26" s="13">
        <v>2</v>
      </c>
      <c r="F26" s="13" t="s">
        <v>10</v>
      </c>
      <c r="G26" s="13">
        <v>2</v>
      </c>
      <c r="H26" s="13" t="s">
        <v>10</v>
      </c>
      <c r="I26" s="13">
        <v>2</v>
      </c>
      <c r="J26" s="13" t="s">
        <v>10</v>
      </c>
      <c r="K26" s="13">
        <v>2</v>
      </c>
      <c r="L26" s="13" t="s">
        <v>10</v>
      </c>
      <c r="M26" s="13">
        <v>2</v>
      </c>
      <c r="N26" s="13" t="s">
        <v>10</v>
      </c>
      <c r="O26" s="13">
        <v>2</v>
      </c>
    </row>
    <row r="27" spans="1:16" x14ac:dyDescent="0.25">
      <c r="A27" s="7"/>
      <c r="B27" s="30" t="s">
        <v>32</v>
      </c>
      <c r="C27" s="6">
        <v>43437</v>
      </c>
      <c r="D27" s="13" t="s">
        <v>11</v>
      </c>
      <c r="E27" s="13">
        <v>1</v>
      </c>
      <c r="F27" s="13" t="s">
        <v>11</v>
      </c>
      <c r="G27" s="13">
        <v>1</v>
      </c>
      <c r="H27" s="13" t="s">
        <v>10</v>
      </c>
      <c r="I27" s="13">
        <v>2</v>
      </c>
      <c r="J27" s="13" t="s">
        <v>10</v>
      </c>
      <c r="K27" s="13">
        <v>2</v>
      </c>
      <c r="L27" s="13" t="s">
        <v>10</v>
      </c>
      <c r="M27" s="13">
        <v>2</v>
      </c>
      <c r="N27" s="13" t="s">
        <v>12</v>
      </c>
      <c r="O27" s="13">
        <v>0</v>
      </c>
    </row>
    <row r="28" spans="1:16" x14ac:dyDescent="0.25">
      <c r="A28" s="7"/>
      <c r="B28" s="30" t="s">
        <v>32</v>
      </c>
      <c r="C28" s="6">
        <v>43437</v>
      </c>
      <c r="D28" s="13" t="s">
        <v>10</v>
      </c>
      <c r="E28" s="13">
        <v>2</v>
      </c>
      <c r="F28" s="13" t="s">
        <v>10</v>
      </c>
      <c r="G28" s="13">
        <v>2</v>
      </c>
      <c r="H28" s="13" t="s">
        <v>10</v>
      </c>
      <c r="I28" s="13">
        <v>2</v>
      </c>
      <c r="J28" s="13" t="s">
        <v>10</v>
      </c>
      <c r="K28" s="13">
        <v>2</v>
      </c>
      <c r="L28" s="13" t="s">
        <v>10</v>
      </c>
      <c r="M28" s="13">
        <v>2</v>
      </c>
      <c r="N28" s="13" t="s">
        <v>10</v>
      </c>
      <c r="O28" s="13">
        <v>2</v>
      </c>
    </row>
    <row r="29" spans="1:16" x14ac:dyDescent="0.25">
      <c r="A29" s="7"/>
      <c r="B29" s="30" t="s">
        <v>32</v>
      </c>
      <c r="C29" s="6">
        <v>43438</v>
      </c>
      <c r="D29" s="13" t="s">
        <v>11</v>
      </c>
      <c r="E29" s="13">
        <v>1</v>
      </c>
      <c r="F29" s="13" t="s">
        <v>11</v>
      </c>
      <c r="G29" s="13">
        <v>1</v>
      </c>
      <c r="H29" s="13" t="s">
        <v>10</v>
      </c>
      <c r="I29" s="13">
        <v>2</v>
      </c>
      <c r="J29" s="13" t="s">
        <v>10</v>
      </c>
      <c r="K29" s="13">
        <v>2</v>
      </c>
      <c r="L29" s="13" t="s">
        <v>10</v>
      </c>
      <c r="M29" s="13">
        <v>2</v>
      </c>
      <c r="N29" s="13" t="s">
        <v>12</v>
      </c>
      <c r="O29" s="13">
        <v>0</v>
      </c>
    </row>
    <row r="30" spans="1:16" x14ac:dyDescent="0.25">
      <c r="A30" s="7"/>
      <c r="B30" s="30" t="s">
        <v>32</v>
      </c>
      <c r="C30" s="6">
        <v>43437</v>
      </c>
      <c r="D30" s="13" t="s">
        <v>10</v>
      </c>
      <c r="E30" s="13">
        <v>2</v>
      </c>
      <c r="F30" s="13" t="s">
        <v>10</v>
      </c>
      <c r="G30" s="13">
        <v>2</v>
      </c>
      <c r="H30" s="13" t="s">
        <v>10</v>
      </c>
      <c r="I30" s="13">
        <v>2</v>
      </c>
      <c r="J30" s="13" t="s">
        <v>10</v>
      </c>
      <c r="K30" s="13">
        <v>2</v>
      </c>
      <c r="L30" s="13" t="s">
        <v>10</v>
      </c>
      <c r="M30" s="13">
        <v>2</v>
      </c>
      <c r="N30" s="13" t="s">
        <v>10</v>
      </c>
      <c r="O30" s="13">
        <v>2</v>
      </c>
    </row>
    <row r="31" spans="1:16" x14ac:dyDescent="0.25">
      <c r="A31" s="7"/>
      <c r="B31" s="30" t="s">
        <v>33</v>
      </c>
      <c r="C31" s="6">
        <v>43437</v>
      </c>
      <c r="D31" s="13" t="s">
        <v>10</v>
      </c>
      <c r="E31" s="13">
        <v>2</v>
      </c>
      <c r="F31" s="13" t="s">
        <v>10</v>
      </c>
      <c r="G31" s="13">
        <v>2</v>
      </c>
      <c r="H31" s="13" t="s">
        <v>10</v>
      </c>
      <c r="I31" s="13">
        <v>2</v>
      </c>
      <c r="J31" s="13" t="s">
        <v>10</v>
      </c>
      <c r="K31" s="13">
        <v>2</v>
      </c>
      <c r="L31" s="13" t="s">
        <v>10</v>
      </c>
      <c r="M31" s="13">
        <v>2</v>
      </c>
      <c r="N31" s="13" t="s">
        <v>10</v>
      </c>
      <c r="O31" s="13">
        <v>2</v>
      </c>
    </row>
    <row r="32" spans="1:16" x14ac:dyDescent="0.25">
      <c r="A32" s="7"/>
      <c r="B32" s="30" t="s">
        <v>33</v>
      </c>
      <c r="C32" s="6">
        <v>43437</v>
      </c>
      <c r="D32" s="13" t="s">
        <v>10</v>
      </c>
      <c r="E32" s="13">
        <v>2</v>
      </c>
      <c r="F32" s="13" t="s">
        <v>10</v>
      </c>
      <c r="G32" s="13">
        <v>2</v>
      </c>
      <c r="H32" s="13" t="s">
        <v>10</v>
      </c>
      <c r="I32" s="13">
        <v>2</v>
      </c>
      <c r="J32" s="13" t="s">
        <v>10</v>
      </c>
      <c r="K32" s="13">
        <v>2</v>
      </c>
      <c r="L32" s="13" t="s">
        <v>10</v>
      </c>
      <c r="M32" s="13">
        <v>2</v>
      </c>
      <c r="N32" s="13" t="s">
        <v>10</v>
      </c>
      <c r="O32" s="13">
        <v>2</v>
      </c>
    </row>
    <row r="33" spans="1:16" x14ac:dyDescent="0.25">
      <c r="A33" s="7"/>
      <c r="B33" s="30" t="s">
        <v>33</v>
      </c>
      <c r="C33" s="6">
        <v>43437</v>
      </c>
      <c r="D33" s="13" t="s">
        <v>10</v>
      </c>
      <c r="E33" s="13">
        <v>2</v>
      </c>
      <c r="F33" s="13" t="s">
        <v>10</v>
      </c>
      <c r="G33" s="13">
        <v>2</v>
      </c>
      <c r="H33" s="13" t="s">
        <v>10</v>
      </c>
      <c r="I33" s="13">
        <v>2</v>
      </c>
      <c r="J33" s="13" t="s">
        <v>10</v>
      </c>
      <c r="K33" s="13">
        <v>2</v>
      </c>
      <c r="L33" s="13" t="s">
        <v>10</v>
      </c>
      <c r="M33" s="13">
        <v>2</v>
      </c>
      <c r="N33" s="13" t="s">
        <v>10</v>
      </c>
      <c r="O33" s="13">
        <v>2</v>
      </c>
    </row>
    <row r="34" spans="1:16" x14ac:dyDescent="0.25">
      <c r="A34" s="7"/>
      <c r="B34" s="30" t="s">
        <v>33</v>
      </c>
      <c r="C34" s="6">
        <v>43437</v>
      </c>
      <c r="D34" s="13" t="s">
        <v>10</v>
      </c>
      <c r="E34" s="13">
        <v>2</v>
      </c>
      <c r="F34" s="13" t="s">
        <v>10</v>
      </c>
      <c r="G34" s="13">
        <v>2</v>
      </c>
      <c r="H34" s="13" t="s">
        <v>10</v>
      </c>
      <c r="I34" s="13">
        <v>2</v>
      </c>
      <c r="J34" s="13" t="s">
        <v>10</v>
      </c>
      <c r="K34" s="13">
        <v>2</v>
      </c>
      <c r="L34" s="13" t="s">
        <v>10</v>
      </c>
      <c r="M34" s="13">
        <v>2</v>
      </c>
      <c r="N34" s="13" t="s">
        <v>10</v>
      </c>
      <c r="O34" s="13">
        <v>2</v>
      </c>
    </row>
    <row r="35" spans="1:16" x14ac:dyDescent="0.25">
      <c r="A35" s="7"/>
      <c r="B35" s="30" t="s">
        <v>33</v>
      </c>
      <c r="C35" s="6">
        <v>43437</v>
      </c>
      <c r="D35" s="13" t="s">
        <v>10</v>
      </c>
      <c r="E35" s="13">
        <v>2</v>
      </c>
      <c r="F35" s="13" t="s">
        <v>10</v>
      </c>
      <c r="G35" s="13">
        <v>2</v>
      </c>
      <c r="H35" s="13" t="s">
        <v>10</v>
      </c>
      <c r="I35" s="13">
        <v>2</v>
      </c>
      <c r="J35" s="13" t="s">
        <v>10</v>
      </c>
      <c r="K35" s="13">
        <v>2</v>
      </c>
      <c r="L35" s="13" t="s">
        <v>10</v>
      </c>
      <c r="M35" s="13">
        <v>2</v>
      </c>
      <c r="N35" s="13" t="s">
        <v>11</v>
      </c>
      <c r="O35" s="13">
        <v>1</v>
      </c>
    </row>
    <row r="36" spans="1:16" x14ac:dyDescent="0.25">
      <c r="A36" s="7"/>
      <c r="B36" s="30" t="s">
        <v>33</v>
      </c>
      <c r="C36" s="6">
        <v>43437</v>
      </c>
      <c r="D36" s="13" t="s">
        <v>10</v>
      </c>
      <c r="E36" s="13">
        <v>2</v>
      </c>
      <c r="F36" s="13" t="s">
        <v>10</v>
      </c>
      <c r="G36" s="13">
        <v>2</v>
      </c>
      <c r="H36" s="13" t="s">
        <v>10</v>
      </c>
      <c r="I36" s="13">
        <v>2</v>
      </c>
      <c r="J36" s="13" t="s">
        <v>10</v>
      </c>
      <c r="K36" s="13">
        <v>2</v>
      </c>
      <c r="L36" s="13" t="s">
        <v>10</v>
      </c>
      <c r="M36" s="13">
        <v>2</v>
      </c>
      <c r="N36" s="13" t="s">
        <v>10</v>
      </c>
      <c r="O36" s="13">
        <v>2</v>
      </c>
    </row>
    <row r="37" spans="1:16" x14ac:dyDescent="0.25">
      <c r="A37" s="7"/>
      <c r="B37" s="30" t="s">
        <v>33</v>
      </c>
      <c r="C37" s="6">
        <v>43437</v>
      </c>
      <c r="D37" s="13" t="s">
        <v>10</v>
      </c>
      <c r="E37" s="13">
        <v>2</v>
      </c>
      <c r="F37" s="13" t="s">
        <v>10</v>
      </c>
      <c r="G37" s="13">
        <v>2</v>
      </c>
      <c r="H37" s="13" t="s">
        <v>10</v>
      </c>
      <c r="I37" s="13">
        <v>2</v>
      </c>
      <c r="J37" s="13" t="s">
        <v>10</v>
      </c>
      <c r="K37" s="13">
        <v>2</v>
      </c>
      <c r="L37" s="13" t="s">
        <v>10</v>
      </c>
      <c r="M37" s="13">
        <v>2</v>
      </c>
      <c r="N37" s="13" t="s">
        <v>10</v>
      </c>
      <c r="O37" s="13">
        <v>2</v>
      </c>
    </row>
    <row r="38" spans="1:16" x14ac:dyDescent="0.25">
      <c r="A38" s="7"/>
      <c r="B38" s="30" t="s">
        <v>33</v>
      </c>
      <c r="C38" s="6">
        <v>43437</v>
      </c>
      <c r="D38" s="13" t="s">
        <v>10</v>
      </c>
      <c r="E38" s="13">
        <v>2</v>
      </c>
      <c r="F38" s="13" t="s">
        <v>10</v>
      </c>
      <c r="G38" s="13">
        <v>2</v>
      </c>
      <c r="H38" s="13" t="s">
        <v>11</v>
      </c>
      <c r="I38" s="13">
        <v>1</v>
      </c>
      <c r="J38" s="13" t="s">
        <v>10</v>
      </c>
      <c r="K38" s="13">
        <v>2</v>
      </c>
      <c r="L38" s="13" t="s">
        <v>10</v>
      </c>
      <c r="M38" s="13">
        <v>2</v>
      </c>
      <c r="N38" s="13" t="s">
        <v>10</v>
      </c>
      <c r="O38" s="13">
        <v>2</v>
      </c>
    </row>
    <row r="39" spans="1:16" x14ac:dyDescent="0.25">
      <c r="A39" s="7"/>
      <c r="B39" s="48"/>
      <c r="C39" s="16"/>
      <c r="D39" s="14"/>
      <c r="E39" s="49"/>
      <c r="F39" s="14"/>
      <c r="G39" s="49"/>
      <c r="H39" s="50"/>
      <c r="I39" s="51"/>
      <c r="J39" s="50"/>
      <c r="K39" s="49"/>
      <c r="L39" s="14"/>
      <c r="M39" s="49"/>
      <c r="N39" s="14"/>
      <c r="O39" s="49"/>
      <c r="P39" s="5"/>
    </row>
    <row r="40" spans="1:16" x14ac:dyDescent="0.25">
      <c r="A40" s="7"/>
      <c r="B40" s="40" t="s">
        <v>40</v>
      </c>
      <c r="C40" s="41"/>
      <c r="D40" s="23">
        <f>COUNT(E9:E38)</f>
        <v>30</v>
      </c>
      <c r="E40" s="23"/>
      <c r="F40" s="23">
        <f>COUNT(G9:G38)</f>
        <v>30</v>
      </c>
      <c r="G40" s="23"/>
      <c r="H40" s="23">
        <f>COUNT(I9:I38)</f>
        <v>30</v>
      </c>
      <c r="I40" s="42"/>
      <c r="J40" s="23">
        <f>COUNT(K9:K38)</f>
        <v>30</v>
      </c>
      <c r="K40" s="23"/>
      <c r="L40" s="23">
        <f>COUNT(M9:M38)</f>
        <v>30</v>
      </c>
      <c r="M40" s="23"/>
      <c r="N40" s="23">
        <f>COUNT(O9:O38)</f>
        <v>30</v>
      </c>
      <c r="O40" s="23"/>
      <c r="P40" s="5"/>
    </row>
    <row r="41" spans="1:16" x14ac:dyDescent="0.25">
      <c r="A41" s="7"/>
      <c r="B41" s="40"/>
      <c r="C41" s="41"/>
      <c r="D41" s="23"/>
      <c r="E41" s="23"/>
      <c r="F41" s="23"/>
      <c r="G41" s="23"/>
      <c r="H41" s="23"/>
      <c r="I41" s="42"/>
      <c r="J41" s="23"/>
      <c r="K41" s="23"/>
      <c r="L41" s="23"/>
      <c r="M41" s="23"/>
      <c r="N41" s="23"/>
      <c r="O41" s="23"/>
      <c r="P41" s="5"/>
    </row>
    <row r="42" spans="1:16" x14ac:dyDescent="0.25">
      <c r="A42" s="7"/>
      <c r="B42" s="40" t="s">
        <v>19</v>
      </c>
      <c r="C42" s="41"/>
      <c r="D42" s="23"/>
      <c r="E42" s="43"/>
      <c r="F42" s="23"/>
      <c r="G42" s="43"/>
      <c r="H42" s="23"/>
      <c r="I42" s="44"/>
      <c r="J42" s="23"/>
      <c r="K42" s="43"/>
      <c r="L42" s="23"/>
      <c r="M42" s="43"/>
      <c r="N42" s="23"/>
      <c r="O42" s="43"/>
      <c r="P42" s="5"/>
    </row>
    <row r="43" spans="1:16" x14ac:dyDescent="0.25">
      <c r="A43" s="7"/>
      <c r="B43" s="40" t="s">
        <v>41</v>
      </c>
      <c r="C43" s="41"/>
      <c r="D43" s="23">
        <f>COUNTIF(E9:E38, "2")</f>
        <v>26</v>
      </c>
      <c r="E43" s="23"/>
      <c r="F43" s="23">
        <f>COUNTIF(G9:G38, "2")</f>
        <v>26</v>
      </c>
      <c r="G43" s="23"/>
      <c r="H43" s="23">
        <f>COUNTIF(I9:I38, "2")</f>
        <v>28</v>
      </c>
      <c r="I43" s="42"/>
      <c r="J43" s="23">
        <f>COUNTIF(K9:K38, "2")</f>
        <v>30</v>
      </c>
      <c r="K43" s="23"/>
      <c r="L43" s="23">
        <f>COUNTIF(M9:M38, "2")</f>
        <v>30</v>
      </c>
      <c r="M43" s="23"/>
      <c r="N43" s="23">
        <f>COUNTIF(O9:O38, "2")</f>
        <v>24</v>
      </c>
      <c r="O43" s="23"/>
      <c r="P43" s="5"/>
    </row>
    <row r="44" spans="1:16" x14ac:dyDescent="0.25">
      <c r="A44" s="7"/>
      <c r="B44" s="40" t="s">
        <v>42</v>
      </c>
      <c r="C44" s="41"/>
      <c r="D44" s="23">
        <f>COUNTIF(E9:E38,"1")</f>
        <v>4</v>
      </c>
      <c r="E44" s="23"/>
      <c r="F44" s="23">
        <f>COUNTIF(G9:G38,"1")</f>
        <v>4</v>
      </c>
      <c r="G44" s="23"/>
      <c r="H44" s="23">
        <f>COUNTIF(I9:I38,"1")</f>
        <v>2</v>
      </c>
      <c r="I44" s="42"/>
      <c r="J44" s="23">
        <f>COUNTIF(K9:K38,"1")</f>
        <v>0</v>
      </c>
      <c r="K44" s="23"/>
      <c r="L44" s="23">
        <f>COUNTIF(M9:M38,"1")</f>
        <v>0</v>
      </c>
      <c r="M44" s="23"/>
      <c r="N44" s="23">
        <f>COUNTIF(O9:O38,"1")</f>
        <v>2</v>
      </c>
      <c r="O44" s="23"/>
      <c r="P44" s="5"/>
    </row>
    <row r="45" spans="1:16" x14ac:dyDescent="0.25">
      <c r="A45" s="7"/>
      <c r="B45" s="40" t="s">
        <v>43</v>
      </c>
      <c r="C45" s="41"/>
      <c r="D45" s="23">
        <f>COUNTIF(E9:E38, "0")</f>
        <v>0</v>
      </c>
      <c r="E45" s="23"/>
      <c r="F45" s="23">
        <f>COUNTIF(G9:G38, "0")</f>
        <v>0</v>
      </c>
      <c r="G45" s="23"/>
      <c r="H45" s="23">
        <f>COUNTIF(I9:I38, "0")</f>
        <v>0</v>
      </c>
      <c r="I45" s="42"/>
      <c r="J45" s="23">
        <f>COUNTIF(K9:K38, "0")</f>
        <v>0</v>
      </c>
      <c r="K45" s="23"/>
      <c r="L45" s="23">
        <f>COUNTIF(M9:M38, "0")</f>
        <v>0</v>
      </c>
      <c r="M45" s="23"/>
      <c r="N45" s="23">
        <f>COUNTIF(O9:O38, "0")</f>
        <v>4</v>
      </c>
      <c r="O45" s="23"/>
      <c r="P45" s="5"/>
    </row>
    <row r="46" spans="1:16" x14ac:dyDescent="0.25">
      <c r="A46" s="7"/>
      <c r="B46" s="40"/>
      <c r="C46" s="41"/>
      <c r="D46" s="23"/>
      <c r="E46" s="23"/>
      <c r="F46" s="23"/>
      <c r="G46" s="23"/>
      <c r="H46" s="23"/>
      <c r="I46" s="42"/>
      <c r="J46" s="23"/>
      <c r="K46" s="23"/>
      <c r="L46" s="23"/>
      <c r="M46" s="23"/>
      <c r="N46" s="23"/>
      <c r="O46" s="23"/>
      <c r="P46" s="5"/>
    </row>
    <row r="47" spans="1:16" x14ac:dyDescent="0.25">
      <c r="A47" s="7"/>
      <c r="B47" s="40" t="s">
        <v>20</v>
      </c>
      <c r="C47" s="41"/>
      <c r="D47" s="45">
        <f>AVERAGE(E9:E38)</f>
        <v>1.8666666666666667</v>
      </c>
      <c r="E47" s="45"/>
      <c r="F47" s="45">
        <f>AVERAGE(G9:G38)</f>
        <v>1.8666666666666667</v>
      </c>
      <c r="G47" s="45"/>
      <c r="H47" s="45">
        <f>AVERAGE(I9:I38)</f>
        <v>1.9333333333333333</v>
      </c>
      <c r="I47" s="46"/>
      <c r="J47" s="45">
        <f>AVERAGE(K9:K38)</f>
        <v>2</v>
      </c>
      <c r="K47" s="45"/>
      <c r="L47" s="45">
        <f>AVERAGE(M9:M38)</f>
        <v>2</v>
      </c>
      <c r="M47" s="45"/>
      <c r="N47" s="45">
        <f>AVERAGE(O9:O38)</f>
        <v>1.6666666666666667</v>
      </c>
      <c r="O47" s="45"/>
      <c r="P47" s="5"/>
    </row>
    <row r="48" spans="1:16" x14ac:dyDescent="0.25">
      <c r="A48" s="7"/>
      <c r="B48" s="40" t="s">
        <v>21</v>
      </c>
      <c r="C48" s="41"/>
      <c r="D48" s="23">
        <f>MODE(E9:E38)</f>
        <v>2</v>
      </c>
      <c r="E48" s="23"/>
      <c r="F48" s="23">
        <f>MODE(G9:G38)</f>
        <v>2</v>
      </c>
      <c r="G48" s="23"/>
      <c r="H48" s="23">
        <f>MODE(I9:I38)</f>
        <v>2</v>
      </c>
      <c r="I48" s="42"/>
      <c r="J48" s="23">
        <f>MODE(K9:K38)</f>
        <v>2</v>
      </c>
      <c r="K48" s="23"/>
      <c r="L48" s="23">
        <f>MODE(M9:M38)</f>
        <v>2</v>
      </c>
      <c r="M48" s="23"/>
      <c r="N48" s="23">
        <f>MODE(O9:O38)</f>
        <v>2</v>
      </c>
      <c r="O48" s="23"/>
      <c r="P48" s="5"/>
    </row>
    <row r="49" spans="1:16" x14ac:dyDescent="0.25">
      <c r="A49" s="7"/>
      <c r="B49" s="40" t="s">
        <v>22</v>
      </c>
      <c r="C49" s="41"/>
      <c r="D49" s="23">
        <f>MEDIAN(E9:E38)</f>
        <v>2</v>
      </c>
      <c r="E49" s="23"/>
      <c r="F49" s="23">
        <f>MEDIAN(G9:G38)</f>
        <v>2</v>
      </c>
      <c r="G49" s="23"/>
      <c r="H49" s="23">
        <f>MEDIAN(I9:I38)</f>
        <v>2</v>
      </c>
      <c r="I49" s="42"/>
      <c r="J49" s="23">
        <f>MEDIAN(K9:K38)</f>
        <v>2</v>
      </c>
      <c r="K49" s="23"/>
      <c r="L49" s="23">
        <f>MEDIAN(M9:M38)</f>
        <v>2</v>
      </c>
      <c r="M49" s="23"/>
      <c r="N49" s="23">
        <f>MEDIAN(O9:O38)</f>
        <v>2</v>
      </c>
      <c r="O49" s="23"/>
      <c r="P49" s="5"/>
    </row>
    <row r="50" spans="1:16" x14ac:dyDescent="0.25">
      <c r="A50" s="7"/>
      <c r="B50" s="40" t="s">
        <v>23</v>
      </c>
      <c r="C50" s="41"/>
      <c r="D50" s="45">
        <f>_xlfn.STDEV.P(E9:E38)</f>
        <v>0.33993463423951897</v>
      </c>
      <c r="E50" s="45"/>
      <c r="F50" s="45">
        <f>_xlfn.STDEV.P(G9:G38)</f>
        <v>0.33993463423951897</v>
      </c>
      <c r="G50" s="45"/>
      <c r="H50" s="45">
        <f>_xlfn.STDEV.P(I9:I38)</f>
        <v>0.24944382578492943</v>
      </c>
      <c r="I50" s="46"/>
      <c r="J50" s="45">
        <f>_xlfn.STDEV.P(K9:K38)</f>
        <v>0</v>
      </c>
      <c r="K50" s="45"/>
      <c r="L50" s="45">
        <f>_xlfn.STDEV.P(M9:M38)</f>
        <v>0</v>
      </c>
      <c r="M50" s="45"/>
      <c r="N50" s="45">
        <f>_xlfn.STDEV.P(O9:O38)</f>
        <v>0.69920589878010098</v>
      </c>
      <c r="O50" s="45"/>
      <c r="P50" s="5"/>
    </row>
    <row r="51" spans="1:16" x14ac:dyDescent="0.25">
      <c r="A51" s="7"/>
      <c r="B51" s="40"/>
      <c r="C51" s="41"/>
      <c r="D51" s="23"/>
      <c r="E51" s="23"/>
      <c r="F51" s="23"/>
      <c r="G51" s="23"/>
      <c r="H51" s="23"/>
      <c r="I51" s="42"/>
      <c r="J51" s="23"/>
      <c r="K51" s="23"/>
      <c r="L51" s="23"/>
      <c r="M51" s="23"/>
      <c r="N51" s="23"/>
      <c r="O51" s="23"/>
      <c r="P51" s="5"/>
    </row>
    <row r="52" spans="1:16" x14ac:dyDescent="0.25">
      <c r="A52" s="7"/>
      <c r="B52" s="40" t="s">
        <v>24</v>
      </c>
      <c r="C52" s="41"/>
      <c r="D52" s="47">
        <f>(D43+D44)/D40</f>
        <v>1</v>
      </c>
      <c r="E52" s="23"/>
      <c r="F52" s="47">
        <f>(F43+F44)/F40</f>
        <v>1</v>
      </c>
      <c r="G52" s="23"/>
      <c r="H52" s="47">
        <f>(H43+H44)/H40</f>
        <v>1</v>
      </c>
      <c r="I52" s="42"/>
      <c r="J52" s="47">
        <f>(J43+J44)/J40</f>
        <v>1</v>
      </c>
      <c r="K52" s="23"/>
      <c r="L52" s="47">
        <f>(L43+L44)/L40</f>
        <v>1</v>
      </c>
      <c r="M52" s="23"/>
      <c r="N52" s="47">
        <f>(N43+N44)/N40</f>
        <v>0.8666666666666667</v>
      </c>
      <c r="O52" s="23"/>
      <c r="P52" s="5"/>
    </row>
  </sheetData>
  <mergeCells count="2">
    <mergeCell ref="A1:H2"/>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zoomScaleNormal="10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26</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0" t="s">
        <v>30</v>
      </c>
      <c r="C9" s="6">
        <v>43584</v>
      </c>
      <c r="D9" s="13" t="s">
        <v>10</v>
      </c>
      <c r="E9" s="13">
        <v>2</v>
      </c>
      <c r="F9" s="13" t="s">
        <v>10</v>
      </c>
      <c r="G9" s="13">
        <v>2</v>
      </c>
      <c r="H9" s="13" t="s">
        <v>10</v>
      </c>
      <c r="I9" s="13">
        <v>2</v>
      </c>
      <c r="J9" s="13" t="s">
        <v>10</v>
      </c>
      <c r="K9" s="13">
        <v>2</v>
      </c>
      <c r="L9" s="13" t="s">
        <v>10</v>
      </c>
      <c r="M9" s="13">
        <v>2</v>
      </c>
      <c r="N9" s="13" t="s">
        <v>10</v>
      </c>
      <c r="O9" s="13">
        <v>2</v>
      </c>
      <c r="P9" s="5"/>
    </row>
    <row r="10" spans="1:16" x14ac:dyDescent="0.25">
      <c r="A10" s="7"/>
      <c r="B10" s="30" t="s">
        <v>30</v>
      </c>
      <c r="C10" s="6">
        <v>43584</v>
      </c>
      <c r="D10" s="13" t="s">
        <v>10</v>
      </c>
      <c r="E10" s="13">
        <v>2</v>
      </c>
      <c r="F10" s="13" t="s">
        <v>10</v>
      </c>
      <c r="G10" s="13">
        <v>2</v>
      </c>
      <c r="H10" s="13" t="s">
        <v>10</v>
      </c>
      <c r="I10" s="13">
        <v>2</v>
      </c>
      <c r="J10" s="13" t="s">
        <v>10</v>
      </c>
      <c r="K10" s="13">
        <v>2</v>
      </c>
      <c r="L10" s="13" t="s">
        <v>10</v>
      </c>
      <c r="M10" s="13">
        <v>2</v>
      </c>
      <c r="N10" s="13" t="s">
        <v>10</v>
      </c>
      <c r="O10" s="13">
        <v>2</v>
      </c>
      <c r="P10" s="5"/>
    </row>
    <row r="11" spans="1:16" x14ac:dyDescent="0.25">
      <c r="A11" s="7"/>
      <c r="B11" s="30" t="s">
        <v>30</v>
      </c>
      <c r="C11" s="6">
        <v>43584</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0" t="s">
        <v>31</v>
      </c>
      <c r="C12" s="6">
        <v>43584</v>
      </c>
      <c r="D12" s="13" t="s">
        <v>10</v>
      </c>
      <c r="E12" s="13">
        <v>2</v>
      </c>
      <c r="F12" s="13" t="s">
        <v>10</v>
      </c>
      <c r="G12" s="13">
        <v>2</v>
      </c>
      <c r="H12" s="13" t="s">
        <v>10</v>
      </c>
      <c r="I12" s="13">
        <v>2</v>
      </c>
      <c r="J12" s="13" t="s">
        <v>10</v>
      </c>
      <c r="K12" s="13">
        <v>2</v>
      </c>
      <c r="L12" s="13" t="s">
        <v>10</v>
      </c>
      <c r="M12" s="13">
        <v>2</v>
      </c>
      <c r="N12" s="13" t="s">
        <v>10</v>
      </c>
      <c r="O12" s="13">
        <v>2</v>
      </c>
      <c r="P12" s="5"/>
    </row>
    <row r="13" spans="1:16" x14ac:dyDescent="0.25">
      <c r="A13" s="7"/>
      <c r="B13" s="30" t="s">
        <v>31</v>
      </c>
      <c r="C13" s="6">
        <v>43584</v>
      </c>
      <c r="D13" s="13" t="s">
        <v>10</v>
      </c>
      <c r="E13" s="13">
        <v>2</v>
      </c>
      <c r="F13" s="13" t="s">
        <v>10</v>
      </c>
      <c r="G13" s="13">
        <v>2</v>
      </c>
      <c r="H13" s="13" t="s">
        <v>10</v>
      </c>
      <c r="I13" s="13">
        <v>2</v>
      </c>
      <c r="J13" s="13" t="s">
        <v>10</v>
      </c>
      <c r="K13" s="13">
        <v>2</v>
      </c>
      <c r="L13" s="13" t="s">
        <v>10</v>
      </c>
      <c r="M13" s="13">
        <v>2</v>
      </c>
      <c r="N13" s="13" t="s">
        <v>10</v>
      </c>
      <c r="O13" s="13">
        <v>2</v>
      </c>
      <c r="P13" s="5"/>
    </row>
    <row r="14" spans="1:16" x14ac:dyDescent="0.25">
      <c r="A14" s="7"/>
      <c r="B14" s="30" t="s">
        <v>31</v>
      </c>
      <c r="C14" s="6">
        <v>43584</v>
      </c>
      <c r="D14" s="13" t="s">
        <v>10</v>
      </c>
      <c r="E14" s="13">
        <v>2</v>
      </c>
      <c r="F14" s="13" t="s">
        <v>10</v>
      </c>
      <c r="G14" s="13">
        <v>2</v>
      </c>
      <c r="H14" s="13" t="s">
        <v>10</v>
      </c>
      <c r="I14" s="13">
        <v>2</v>
      </c>
      <c r="J14" s="13" t="s">
        <v>10</v>
      </c>
      <c r="K14" s="13">
        <v>2</v>
      </c>
      <c r="L14" s="13" t="s">
        <v>10</v>
      </c>
      <c r="M14" s="13">
        <v>2</v>
      </c>
      <c r="N14" s="13" t="s">
        <v>10</v>
      </c>
      <c r="O14" s="13">
        <v>2</v>
      </c>
      <c r="P14" s="5"/>
    </row>
    <row r="15" spans="1:16" x14ac:dyDescent="0.25">
      <c r="A15" s="7"/>
      <c r="B15" s="30" t="s">
        <v>32</v>
      </c>
      <c r="C15" s="6">
        <v>43584</v>
      </c>
      <c r="D15" s="13" t="s">
        <v>10</v>
      </c>
      <c r="E15" s="13">
        <v>2</v>
      </c>
      <c r="F15" s="13" t="s">
        <v>10</v>
      </c>
      <c r="G15" s="13">
        <v>2</v>
      </c>
      <c r="H15" s="13" t="s">
        <v>10</v>
      </c>
      <c r="I15" s="13">
        <v>2</v>
      </c>
      <c r="J15" s="13" t="s">
        <v>10</v>
      </c>
      <c r="K15" s="13">
        <v>2</v>
      </c>
      <c r="L15" s="13" t="s">
        <v>10</v>
      </c>
      <c r="M15" s="13">
        <v>2</v>
      </c>
      <c r="N15" s="13" t="s">
        <v>10</v>
      </c>
      <c r="O15" s="13">
        <v>2</v>
      </c>
      <c r="P15" s="5"/>
    </row>
    <row r="16" spans="1:16" x14ac:dyDescent="0.25">
      <c r="A16" s="7"/>
      <c r="B16" s="30" t="s">
        <v>32</v>
      </c>
      <c r="C16" s="6">
        <v>43584</v>
      </c>
      <c r="D16" s="13" t="s">
        <v>10</v>
      </c>
      <c r="E16" s="13">
        <v>2</v>
      </c>
      <c r="F16" s="13" t="s">
        <v>10</v>
      </c>
      <c r="G16" s="13">
        <v>2</v>
      </c>
      <c r="H16" s="13" t="s">
        <v>10</v>
      </c>
      <c r="I16" s="13">
        <v>2</v>
      </c>
      <c r="J16" s="13" t="s">
        <v>10</v>
      </c>
      <c r="K16" s="13">
        <v>2</v>
      </c>
      <c r="L16" s="13" t="s">
        <v>10</v>
      </c>
      <c r="M16" s="13">
        <v>2</v>
      </c>
      <c r="N16" s="13" t="s">
        <v>10</v>
      </c>
      <c r="O16" s="13">
        <v>2</v>
      </c>
      <c r="P16" s="5"/>
    </row>
    <row r="17" spans="1:16" x14ac:dyDescent="0.25">
      <c r="A17" s="7"/>
      <c r="B17" s="30" t="s">
        <v>33</v>
      </c>
      <c r="C17" s="6">
        <v>43584</v>
      </c>
      <c r="D17" s="13" t="s">
        <v>10</v>
      </c>
      <c r="E17" s="13">
        <v>2</v>
      </c>
      <c r="F17" s="13" t="s">
        <v>10</v>
      </c>
      <c r="G17" s="13">
        <v>2</v>
      </c>
      <c r="H17" s="13" t="s">
        <v>10</v>
      </c>
      <c r="I17" s="13">
        <v>2</v>
      </c>
      <c r="J17" s="13" t="s">
        <v>10</v>
      </c>
      <c r="K17" s="13">
        <v>2</v>
      </c>
      <c r="L17" s="13" t="s">
        <v>10</v>
      </c>
      <c r="M17" s="13">
        <v>2</v>
      </c>
      <c r="N17" s="13" t="s">
        <v>10</v>
      </c>
      <c r="O17" s="13">
        <v>2</v>
      </c>
      <c r="P17" s="5"/>
    </row>
    <row r="18" spans="1:16" x14ac:dyDescent="0.25">
      <c r="A18" s="7"/>
      <c r="B18" s="30" t="s">
        <v>33</v>
      </c>
      <c r="C18" s="6">
        <v>43584</v>
      </c>
      <c r="D18" s="13" t="s">
        <v>10</v>
      </c>
      <c r="E18" s="13">
        <v>2</v>
      </c>
      <c r="F18" s="13" t="s">
        <v>10</v>
      </c>
      <c r="G18" s="13">
        <v>2</v>
      </c>
      <c r="H18" s="13" t="s">
        <v>10</v>
      </c>
      <c r="I18" s="13">
        <v>2</v>
      </c>
      <c r="J18" s="13" t="s">
        <v>10</v>
      </c>
      <c r="K18" s="13">
        <v>2</v>
      </c>
      <c r="L18" s="13" t="s">
        <v>10</v>
      </c>
      <c r="M18" s="13">
        <v>2</v>
      </c>
      <c r="N18" s="13" t="s">
        <v>10</v>
      </c>
      <c r="O18" s="13">
        <v>2</v>
      </c>
      <c r="P18" s="5"/>
    </row>
    <row r="19" spans="1:16" x14ac:dyDescent="0.25">
      <c r="A19" s="7"/>
      <c r="B19" s="48"/>
      <c r="C19" s="16"/>
      <c r="D19" s="14"/>
      <c r="E19" s="49"/>
      <c r="F19" s="14"/>
      <c r="G19" s="49"/>
      <c r="H19" s="50"/>
      <c r="I19" s="51"/>
      <c r="J19" s="50"/>
      <c r="K19" s="49"/>
      <c r="L19" s="14"/>
      <c r="M19" s="49"/>
      <c r="N19" s="14"/>
      <c r="O19" s="49"/>
      <c r="P19" s="5"/>
    </row>
    <row r="20" spans="1:16" x14ac:dyDescent="0.25">
      <c r="A20" s="7"/>
      <c r="B20" s="40" t="s">
        <v>40</v>
      </c>
      <c r="C20" s="41"/>
      <c r="D20" s="23">
        <f>COUNT(E9:E18)</f>
        <v>10</v>
      </c>
      <c r="E20" s="23"/>
      <c r="F20" s="23">
        <f>COUNT(G9:G18)</f>
        <v>10</v>
      </c>
      <c r="G20" s="23"/>
      <c r="H20" s="23">
        <f>COUNT(I9:I18)</f>
        <v>10</v>
      </c>
      <c r="I20" s="42"/>
      <c r="J20" s="23">
        <f>COUNT(K9:K18)</f>
        <v>10</v>
      </c>
      <c r="K20" s="23"/>
      <c r="L20" s="23">
        <f>COUNT(M9:M18)</f>
        <v>10</v>
      </c>
      <c r="M20" s="23"/>
      <c r="N20" s="23">
        <f>COUNT(O9:O18)</f>
        <v>10</v>
      </c>
      <c r="O20" s="23"/>
      <c r="P20" s="5"/>
    </row>
    <row r="21" spans="1:16" x14ac:dyDescent="0.25">
      <c r="A21" s="7"/>
      <c r="B21" s="40"/>
      <c r="C21" s="41"/>
      <c r="D21" s="23"/>
      <c r="E21" s="23"/>
      <c r="F21" s="23"/>
      <c r="G21" s="23"/>
      <c r="H21" s="23"/>
      <c r="I21" s="42"/>
      <c r="J21" s="23"/>
      <c r="K21" s="23"/>
      <c r="L21" s="23"/>
      <c r="M21" s="23"/>
      <c r="N21" s="23"/>
      <c r="O21" s="23"/>
      <c r="P21" s="5"/>
    </row>
    <row r="22" spans="1:16" x14ac:dyDescent="0.25">
      <c r="A22" s="7"/>
      <c r="B22" s="40" t="s">
        <v>19</v>
      </c>
      <c r="C22" s="41"/>
      <c r="D22" s="23"/>
      <c r="E22" s="43"/>
      <c r="F22" s="23"/>
      <c r="G22" s="43"/>
      <c r="H22" s="23"/>
      <c r="I22" s="44"/>
      <c r="J22" s="23"/>
      <c r="K22" s="43"/>
      <c r="L22" s="23"/>
      <c r="M22" s="43"/>
      <c r="N22" s="23"/>
      <c r="O22" s="43"/>
      <c r="P22" s="5"/>
    </row>
    <row r="23" spans="1:16" x14ac:dyDescent="0.25">
      <c r="A23" s="7"/>
      <c r="B23" s="40" t="s">
        <v>41</v>
      </c>
      <c r="C23" s="41"/>
      <c r="D23" s="23">
        <f>COUNTIF(E9:E18, "2")</f>
        <v>10</v>
      </c>
      <c r="E23" s="23"/>
      <c r="F23" s="23">
        <f>COUNTIF(G9:G18, "2")</f>
        <v>10</v>
      </c>
      <c r="G23" s="23"/>
      <c r="H23" s="23">
        <f>COUNTIF(I9:I18, "2")</f>
        <v>10</v>
      </c>
      <c r="I23" s="42"/>
      <c r="J23" s="23">
        <f>COUNTIF(K9:K18, "2")</f>
        <v>10</v>
      </c>
      <c r="K23" s="23"/>
      <c r="L23" s="23">
        <f>COUNTIF(M9:M18, "2")</f>
        <v>10</v>
      </c>
      <c r="M23" s="23"/>
      <c r="N23" s="23">
        <f>COUNTIF(O9:O18, "2")</f>
        <v>10</v>
      </c>
      <c r="O23" s="23"/>
      <c r="P23" s="5"/>
    </row>
    <row r="24" spans="1:16" x14ac:dyDescent="0.25">
      <c r="A24" s="7"/>
      <c r="B24" s="40" t="s">
        <v>42</v>
      </c>
      <c r="C24" s="41"/>
      <c r="D24" s="23">
        <f>COUNTIF(E9:E18,"1")</f>
        <v>0</v>
      </c>
      <c r="E24" s="23"/>
      <c r="F24" s="23">
        <f>COUNTIF(G9:G18,"1")</f>
        <v>0</v>
      </c>
      <c r="G24" s="23"/>
      <c r="H24" s="23">
        <f>COUNTIF(I9:I18,"1")</f>
        <v>0</v>
      </c>
      <c r="I24" s="42"/>
      <c r="J24" s="23">
        <f>COUNTIF(K9:K18,"1")</f>
        <v>0</v>
      </c>
      <c r="K24" s="23"/>
      <c r="L24" s="23">
        <f>COUNTIF(M9:M18,"1")</f>
        <v>0</v>
      </c>
      <c r="M24" s="23"/>
      <c r="N24" s="23">
        <f>COUNTIF(O9:O18,"1")</f>
        <v>0</v>
      </c>
      <c r="O24" s="23"/>
      <c r="P24" s="5"/>
    </row>
    <row r="25" spans="1:16" x14ac:dyDescent="0.25">
      <c r="A25" s="7"/>
      <c r="B25" s="40" t="s">
        <v>43</v>
      </c>
      <c r="C25" s="41"/>
      <c r="D25" s="23">
        <f>COUNTIF(E9:E18, "0")</f>
        <v>0</v>
      </c>
      <c r="E25" s="23"/>
      <c r="F25" s="23">
        <f>COUNTIF(G9:G18, "0")</f>
        <v>0</v>
      </c>
      <c r="G25" s="23"/>
      <c r="H25" s="23">
        <f>COUNTIF(I9:I18, "0")</f>
        <v>0</v>
      </c>
      <c r="I25" s="42"/>
      <c r="J25" s="23">
        <f>COUNTIF(K9:K18, "0")</f>
        <v>0</v>
      </c>
      <c r="K25" s="23"/>
      <c r="L25" s="23">
        <f>COUNTIF(M9:M18, "0")</f>
        <v>0</v>
      </c>
      <c r="M25" s="23"/>
      <c r="N25" s="23">
        <f>COUNTIF(O9:O18, "0")</f>
        <v>0</v>
      </c>
      <c r="O25" s="23"/>
      <c r="P25" s="5"/>
    </row>
    <row r="26" spans="1:16" x14ac:dyDescent="0.25">
      <c r="A26" s="7"/>
      <c r="B26" s="40"/>
      <c r="C26" s="41"/>
      <c r="D26" s="23"/>
      <c r="E26" s="23"/>
      <c r="F26" s="23"/>
      <c r="G26" s="23"/>
      <c r="H26" s="23"/>
      <c r="I26" s="42"/>
      <c r="J26" s="23"/>
      <c r="K26" s="23"/>
      <c r="L26" s="23"/>
      <c r="M26" s="23"/>
      <c r="N26" s="23"/>
      <c r="O26" s="23"/>
      <c r="P26" s="5"/>
    </row>
    <row r="27" spans="1:16" x14ac:dyDescent="0.25">
      <c r="A27" s="7"/>
      <c r="B27" s="40" t="s">
        <v>20</v>
      </c>
      <c r="C27" s="41"/>
      <c r="D27" s="45">
        <f>AVERAGE(E9:E18)</f>
        <v>2</v>
      </c>
      <c r="E27" s="45"/>
      <c r="F27" s="45">
        <f>AVERAGE(G9:G18)</f>
        <v>2</v>
      </c>
      <c r="G27" s="45"/>
      <c r="H27" s="45">
        <f>AVERAGE(I9:I18)</f>
        <v>2</v>
      </c>
      <c r="I27" s="46"/>
      <c r="J27" s="45">
        <f>AVERAGE(K9:K18)</f>
        <v>2</v>
      </c>
      <c r="K27" s="45"/>
      <c r="L27" s="45">
        <f>AVERAGE(M9:M18)</f>
        <v>2</v>
      </c>
      <c r="M27" s="45"/>
      <c r="N27" s="45">
        <f>AVERAGE(O9:O18)</f>
        <v>2</v>
      </c>
      <c r="O27" s="45"/>
      <c r="P27" s="5"/>
    </row>
    <row r="28" spans="1:16" x14ac:dyDescent="0.25">
      <c r="A28" s="7"/>
      <c r="B28" s="40" t="s">
        <v>21</v>
      </c>
      <c r="C28" s="41"/>
      <c r="D28" s="23">
        <f>MODE(E9:E18)</f>
        <v>2</v>
      </c>
      <c r="E28" s="23"/>
      <c r="F28" s="23">
        <f>MODE(G9:G18)</f>
        <v>2</v>
      </c>
      <c r="G28" s="23"/>
      <c r="H28" s="23">
        <f>MODE(I9:I18)</f>
        <v>2</v>
      </c>
      <c r="I28" s="42"/>
      <c r="J28" s="23">
        <f>MODE(K9:K18)</f>
        <v>2</v>
      </c>
      <c r="K28" s="23"/>
      <c r="L28" s="23">
        <f>MODE(M9:M18)</f>
        <v>2</v>
      </c>
      <c r="M28" s="23"/>
      <c r="N28" s="23">
        <f>MODE(O9:O18)</f>
        <v>2</v>
      </c>
      <c r="O28" s="23"/>
      <c r="P28" s="5"/>
    </row>
    <row r="29" spans="1:16" x14ac:dyDescent="0.25">
      <c r="A29" s="7"/>
      <c r="B29" s="40" t="s">
        <v>22</v>
      </c>
      <c r="C29" s="41"/>
      <c r="D29" s="23">
        <f>MEDIAN(E9:E18)</f>
        <v>2</v>
      </c>
      <c r="E29" s="23"/>
      <c r="F29" s="23">
        <f>MEDIAN(G9:G18)</f>
        <v>2</v>
      </c>
      <c r="G29" s="23"/>
      <c r="H29" s="23">
        <f>MEDIAN(I9:I18)</f>
        <v>2</v>
      </c>
      <c r="I29" s="42"/>
      <c r="J29" s="23">
        <f>MEDIAN(K9:K18)</f>
        <v>2</v>
      </c>
      <c r="K29" s="23"/>
      <c r="L29" s="23">
        <f>MEDIAN(M9:M18)</f>
        <v>2</v>
      </c>
      <c r="M29" s="23"/>
      <c r="N29" s="23">
        <f>MEDIAN(O9:O18)</f>
        <v>2</v>
      </c>
      <c r="O29" s="23"/>
      <c r="P29" s="5"/>
    </row>
    <row r="30" spans="1:16" x14ac:dyDescent="0.25">
      <c r="A30" s="7"/>
      <c r="B30" s="40" t="s">
        <v>23</v>
      </c>
      <c r="C30" s="41"/>
      <c r="D30" s="45">
        <f>_xlfn.STDEV.P(E9:E18)</f>
        <v>0</v>
      </c>
      <c r="E30" s="45"/>
      <c r="F30" s="45">
        <f>_xlfn.STDEV.P(G9:G18)</f>
        <v>0</v>
      </c>
      <c r="G30" s="45"/>
      <c r="H30" s="45">
        <f>_xlfn.STDEV.P(I9:I18)</f>
        <v>0</v>
      </c>
      <c r="I30" s="46"/>
      <c r="J30" s="45">
        <f>_xlfn.STDEV.P(K9:K18)</f>
        <v>0</v>
      </c>
      <c r="K30" s="45"/>
      <c r="L30" s="45">
        <f>_xlfn.STDEV.P(M9:M18)</f>
        <v>0</v>
      </c>
      <c r="M30" s="45"/>
      <c r="N30" s="45">
        <f>_xlfn.STDEV.P(O9:O18)</f>
        <v>0</v>
      </c>
      <c r="O30" s="45"/>
      <c r="P30" s="5"/>
    </row>
    <row r="31" spans="1:16" x14ac:dyDescent="0.25">
      <c r="A31" s="7"/>
      <c r="B31" s="40"/>
      <c r="C31" s="41"/>
      <c r="D31" s="23"/>
      <c r="E31" s="23"/>
      <c r="F31" s="23"/>
      <c r="G31" s="23"/>
      <c r="H31" s="23"/>
      <c r="I31" s="42"/>
      <c r="J31" s="23"/>
      <c r="K31" s="23"/>
      <c r="L31" s="23"/>
      <c r="M31" s="23"/>
      <c r="N31" s="23"/>
      <c r="O31" s="23"/>
      <c r="P31" s="5"/>
    </row>
    <row r="32" spans="1:16" x14ac:dyDescent="0.25">
      <c r="A32" s="7"/>
      <c r="B32" s="40" t="s">
        <v>24</v>
      </c>
      <c r="C32" s="41"/>
      <c r="D32" s="47">
        <f>(D23+D24)/D20</f>
        <v>1</v>
      </c>
      <c r="E32" s="23"/>
      <c r="F32" s="47">
        <f>(F23+F24)/F20</f>
        <v>1</v>
      </c>
      <c r="G32" s="23"/>
      <c r="H32" s="47">
        <f>(H23+H24)/H20</f>
        <v>1</v>
      </c>
      <c r="I32" s="42"/>
      <c r="J32" s="47">
        <f>(J23+J24)/J20</f>
        <v>1</v>
      </c>
      <c r="K32" s="23"/>
      <c r="L32" s="47">
        <f>(L23+L24)/L20</f>
        <v>1</v>
      </c>
      <c r="M32" s="23"/>
      <c r="N32" s="47">
        <f>(N23+N24)/N20</f>
        <v>1</v>
      </c>
      <c r="O32" s="23"/>
      <c r="P32" s="5"/>
    </row>
  </sheetData>
  <mergeCells count="2">
    <mergeCell ref="A1:H2"/>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zoomScaleNormal="10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27</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0" t="s">
        <v>14</v>
      </c>
      <c r="C9" s="6">
        <v>43437</v>
      </c>
      <c r="D9" s="13" t="s">
        <v>10</v>
      </c>
      <c r="E9" s="13">
        <v>2</v>
      </c>
      <c r="F9" s="13" t="s">
        <v>10</v>
      </c>
      <c r="G9" s="13">
        <v>2</v>
      </c>
      <c r="H9" s="13" t="s">
        <v>10</v>
      </c>
      <c r="I9" s="13">
        <v>2</v>
      </c>
      <c r="J9" s="13" t="s">
        <v>10</v>
      </c>
      <c r="K9" s="13">
        <v>2</v>
      </c>
      <c r="L9" s="13" t="s">
        <v>10</v>
      </c>
      <c r="M9" s="13">
        <v>2</v>
      </c>
      <c r="N9" s="13" t="s">
        <v>10</v>
      </c>
      <c r="O9" s="13">
        <v>2</v>
      </c>
      <c r="P9" s="5"/>
    </row>
    <row r="10" spans="1:16" x14ac:dyDescent="0.25">
      <c r="A10" s="7"/>
      <c r="B10" s="30" t="s">
        <v>14</v>
      </c>
      <c r="C10" s="6">
        <v>43437</v>
      </c>
      <c r="D10" s="13" t="s">
        <v>10</v>
      </c>
      <c r="E10" s="13">
        <v>2</v>
      </c>
      <c r="F10" s="13" t="s">
        <v>10</v>
      </c>
      <c r="G10" s="13">
        <v>2</v>
      </c>
      <c r="H10" s="13" t="s">
        <v>10</v>
      </c>
      <c r="I10" s="13">
        <v>2</v>
      </c>
      <c r="J10" s="13" t="s">
        <v>10</v>
      </c>
      <c r="K10" s="13">
        <v>2</v>
      </c>
      <c r="L10" s="13" t="s">
        <v>10</v>
      </c>
      <c r="M10" s="13">
        <v>2</v>
      </c>
      <c r="N10" s="13" t="s">
        <v>10</v>
      </c>
      <c r="O10" s="13">
        <v>2</v>
      </c>
      <c r="P10" s="5"/>
    </row>
    <row r="11" spans="1:16" x14ac:dyDescent="0.25">
      <c r="A11" s="7"/>
      <c r="B11" s="30" t="s">
        <v>34</v>
      </c>
      <c r="C11" s="6">
        <v>43437</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0" t="s">
        <v>15</v>
      </c>
      <c r="C12" s="6">
        <v>43437</v>
      </c>
      <c r="D12" s="13" t="s">
        <v>10</v>
      </c>
      <c r="E12" s="13">
        <v>2</v>
      </c>
      <c r="F12" s="13" t="s">
        <v>10</v>
      </c>
      <c r="G12" s="13">
        <v>2</v>
      </c>
      <c r="H12" s="13" t="s">
        <v>10</v>
      </c>
      <c r="I12" s="13">
        <v>2</v>
      </c>
      <c r="J12" s="13" t="s">
        <v>10</v>
      </c>
      <c r="K12" s="13">
        <v>2</v>
      </c>
      <c r="L12" s="13" t="s">
        <v>10</v>
      </c>
      <c r="M12" s="13">
        <v>2</v>
      </c>
      <c r="N12" s="13" t="s">
        <v>11</v>
      </c>
      <c r="O12" s="13">
        <v>1</v>
      </c>
      <c r="P12" s="5"/>
    </row>
    <row r="13" spans="1:16" x14ac:dyDescent="0.25">
      <c r="A13" s="7"/>
      <c r="B13" s="30" t="s">
        <v>15</v>
      </c>
      <c r="C13" s="6">
        <v>43437</v>
      </c>
      <c r="D13" s="13" t="s">
        <v>10</v>
      </c>
      <c r="E13" s="13">
        <v>2</v>
      </c>
      <c r="F13" s="13" t="s">
        <v>10</v>
      </c>
      <c r="G13" s="13">
        <v>2</v>
      </c>
      <c r="H13" s="13" t="s">
        <v>10</v>
      </c>
      <c r="I13" s="13">
        <v>2</v>
      </c>
      <c r="J13" s="13" t="s">
        <v>10</v>
      </c>
      <c r="K13" s="13">
        <v>2</v>
      </c>
      <c r="L13" s="13" t="s">
        <v>10</v>
      </c>
      <c r="M13" s="13">
        <v>2</v>
      </c>
      <c r="N13" s="13" t="s">
        <v>10</v>
      </c>
      <c r="O13" s="13">
        <v>2</v>
      </c>
      <c r="P13" s="5"/>
    </row>
    <row r="14" spans="1:16" x14ac:dyDescent="0.25">
      <c r="A14" s="7"/>
      <c r="B14" s="30" t="s">
        <v>35</v>
      </c>
      <c r="C14" s="6">
        <v>43437</v>
      </c>
      <c r="D14" s="13" t="s">
        <v>10</v>
      </c>
      <c r="E14" s="13">
        <v>2</v>
      </c>
      <c r="F14" s="13" t="s">
        <v>10</v>
      </c>
      <c r="G14" s="13">
        <v>2</v>
      </c>
      <c r="H14" s="13" t="s">
        <v>10</v>
      </c>
      <c r="I14" s="13">
        <v>2</v>
      </c>
      <c r="J14" s="13" t="s">
        <v>10</v>
      </c>
      <c r="K14" s="13">
        <v>2</v>
      </c>
      <c r="L14" s="13" t="s">
        <v>10</v>
      </c>
      <c r="M14" s="13">
        <v>2</v>
      </c>
      <c r="N14" s="13" t="s">
        <v>10</v>
      </c>
      <c r="O14" s="13">
        <v>2</v>
      </c>
      <c r="P14" s="5"/>
    </row>
    <row r="15" spans="1:16" x14ac:dyDescent="0.25">
      <c r="A15" s="7"/>
      <c r="B15" s="30" t="s">
        <v>16</v>
      </c>
      <c r="C15" s="6">
        <v>43437</v>
      </c>
      <c r="D15" s="13" t="s">
        <v>10</v>
      </c>
      <c r="E15" s="13">
        <v>2</v>
      </c>
      <c r="F15" s="13" t="s">
        <v>10</v>
      </c>
      <c r="G15" s="13">
        <v>2</v>
      </c>
      <c r="H15" s="13" t="s">
        <v>10</v>
      </c>
      <c r="I15" s="13">
        <v>2</v>
      </c>
      <c r="J15" s="13" t="s">
        <v>10</v>
      </c>
      <c r="K15" s="13">
        <v>2</v>
      </c>
      <c r="L15" s="13" t="s">
        <v>10</v>
      </c>
      <c r="M15" s="13">
        <v>2</v>
      </c>
      <c r="N15" s="13" t="s">
        <v>10</v>
      </c>
      <c r="O15" s="13">
        <v>2</v>
      </c>
      <c r="P15" s="5"/>
    </row>
    <row r="16" spans="1:16" x14ac:dyDescent="0.25">
      <c r="A16" s="7"/>
      <c r="B16" s="30" t="s">
        <v>16</v>
      </c>
      <c r="C16" s="6">
        <v>43437</v>
      </c>
      <c r="D16" s="13" t="s">
        <v>10</v>
      </c>
      <c r="E16" s="13">
        <v>2</v>
      </c>
      <c r="F16" s="13" t="s">
        <v>10</v>
      </c>
      <c r="G16" s="13">
        <v>2</v>
      </c>
      <c r="H16" s="13" t="s">
        <v>10</v>
      </c>
      <c r="I16" s="13">
        <v>2</v>
      </c>
      <c r="J16" s="13" t="s">
        <v>10</v>
      </c>
      <c r="K16" s="13">
        <v>2</v>
      </c>
      <c r="L16" s="13" t="s">
        <v>10</v>
      </c>
      <c r="M16" s="13">
        <v>2</v>
      </c>
      <c r="N16" s="13" t="s">
        <v>10</v>
      </c>
      <c r="O16" s="13">
        <v>2</v>
      </c>
      <c r="P16" s="5"/>
    </row>
    <row r="17" spans="1:16" x14ac:dyDescent="0.25">
      <c r="A17" s="7"/>
      <c r="B17" s="30" t="s">
        <v>16</v>
      </c>
      <c r="C17" s="6">
        <v>43437</v>
      </c>
      <c r="D17" s="13" t="s">
        <v>10</v>
      </c>
      <c r="E17" s="13">
        <v>2</v>
      </c>
      <c r="F17" s="13" t="s">
        <v>10</v>
      </c>
      <c r="G17" s="13">
        <v>2</v>
      </c>
      <c r="H17" s="13" t="s">
        <v>10</v>
      </c>
      <c r="I17" s="13">
        <v>2</v>
      </c>
      <c r="J17" s="13" t="s">
        <v>10</v>
      </c>
      <c r="K17" s="13">
        <v>2</v>
      </c>
      <c r="L17" s="13" t="s">
        <v>10</v>
      </c>
      <c r="M17" s="13">
        <v>2</v>
      </c>
      <c r="N17" s="13" t="s">
        <v>10</v>
      </c>
      <c r="O17" s="13">
        <v>2</v>
      </c>
      <c r="P17" s="5"/>
    </row>
    <row r="18" spans="1:16" x14ac:dyDescent="0.25">
      <c r="A18" s="7"/>
      <c r="B18" s="30" t="s">
        <v>16</v>
      </c>
      <c r="C18" s="6">
        <v>43437</v>
      </c>
      <c r="D18" s="13" t="s">
        <v>10</v>
      </c>
      <c r="E18" s="13">
        <v>2</v>
      </c>
      <c r="F18" s="13" t="s">
        <v>10</v>
      </c>
      <c r="G18" s="13">
        <v>2</v>
      </c>
      <c r="H18" s="13" t="s">
        <v>10</v>
      </c>
      <c r="I18" s="13">
        <v>2</v>
      </c>
      <c r="J18" s="13" t="s">
        <v>10</v>
      </c>
      <c r="K18" s="13">
        <v>2</v>
      </c>
      <c r="L18" s="13" t="s">
        <v>10</v>
      </c>
      <c r="M18" s="13">
        <v>2</v>
      </c>
      <c r="N18" s="13" t="s">
        <v>10</v>
      </c>
      <c r="O18" s="13">
        <v>2</v>
      </c>
      <c r="P18" s="5"/>
    </row>
    <row r="19" spans="1:16" x14ac:dyDescent="0.25">
      <c r="A19" s="7"/>
      <c r="B19" s="30" t="s">
        <v>17</v>
      </c>
      <c r="C19" s="6">
        <v>43437</v>
      </c>
      <c r="D19" s="13" t="s">
        <v>10</v>
      </c>
      <c r="E19" s="13">
        <v>2</v>
      </c>
      <c r="F19" s="13" t="s">
        <v>10</v>
      </c>
      <c r="G19" s="13">
        <v>2</v>
      </c>
      <c r="H19" s="13" t="s">
        <v>10</v>
      </c>
      <c r="I19" s="13">
        <v>2</v>
      </c>
      <c r="J19" s="13" t="s">
        <v>10</v>
      </c>
      <c r="K19" s="13">
        <v>2</v>
      </c>
      <c r="L19" s="13" t="s">
        <v>10</v>
      </c>
      <c r="M19" s="13">
        <v>2</v>
      </c>
      <c r="N19" s="13" t="s">
        <v>10</v>
      </c>
      <c r="O19" s="13">
        <v>2</v>
      </c>
      <c r="P19" s="5"/>
    </row>
    <row r="20" spans="1:16" x14ac:dyDescent="0.25">
      <c r="A20" s="7"/>
      <c r="B20" s="30" t="s">
        <v>17</v>
      </c>
      <c r="C20" s="6">
        <v>43437</v>
      </c>
      <c r="D20" s="13" t="s">
        <v>10</v>
      </c>
      <c r="E20" s="13">
        <v>2</v>
      </c>
      <c r="F20" s="13" t="s">
        <v>10</v>
      </c>
      <c r="G20" s="13">
        <v>2</v>
      </c>
      <c r="H20" s="13" t="s">
        <v>10</v>
      </c>
      <c r="I20" s="13">
        <v>2</v>
      </c>
      <c r="J20" s="13" t="s">
        <v>10</v>
      </c>
      <c r="K20" s="13">
        <v>2</v>
      </c>
      <c r="L20" s="13" t="s">
        <v>10</v>
      </c>
      <c r="M20" s="13">
        <v>2</v>
      </c>
      <c r="N20" s="13" t="s">
        <v>10</v>
      </c>
      <c r="O20" s="13">
        <v>2</v>
      </c>
      <c r="P20" s="5"/>
    </row>
    <row r="21" spans="1:16" x14ac:dyDescent="0.25">
      <c r="A21" s="7"/>
      <c r="B21" s="48"/>
      <c r="C21" s="16"/>
      <c r="D21" s="14"/>
      <c r="E21" s="49"/>
      <c r="F21" s="14"/>
      <c r="G21" s="49"/>
      <c r="H21" s="50"/>
      <c r="I21" s="51"/>
      <c r="J21" s="50"/>
      <c r="K21" s="49"/>
      <c r="L21" s="14"/>
      <c r="M21" s="49"/>
      <c r="N21" s="14"/>
      <c r="O21" s="49"/>
      <c r="P21" s="5"/>
    </row>
    <row r="22" spans="1:16" x14ac:dyDescent="0.25">
      <c r="A22" s="7"/>
      <c r="B22" s="40" t="s">
        <v>40</v>
      </c>
      <c r="C22" s="41"/>
      <c r="D22" s="23">
        <f>COUNT(E9:E20)</f>
        <v>12</v>
      </c>
      <c r="E22" s="23"/>
      <c r="F22" s="23">
        <f>COUNT(G9:G20)</f>
        <v>12</v>
      </c>
      <c r="G22" s="23"/>
      <c r="H22" s="23">
        <f>COUNT(I9:I20)</f>
        <v>12</v>
      </c>
      <c r="I22" s="42"/>
      <c r="J22" s="23">
        <f>COUNT(K9:K20)</f>
        <v>12</v>
      </c>
      <c r="K22" s="23"/>
      <c r="L22" s="23">
        <f>COUNT(M9:M20)</f>
        <v>12</v>
      </c>
      <c r="M22" s="23"/>
      <c r="N22" s="23">
        <f>COUNT(O9:O20)</f>
        <v>12</v>
      </c>
      <c r="O22" s="23"/>
      <c r="P22" s="5"/>
    </row>
    <row r="23" spans="1:16" x14ac:dyDescent="0.25">
      <c r="A23" s="7"/>
      <c r="B23" s="40"/>
      <c r="C23" s="41"/>
      <c r="D23" s="23"/>
      <c r="E23" s="23"/>
      <c r="F23" s="23"/>
      <c r="G23" s="23"/>
      <c r="H23" s="23"/>
      <c r="I23" s="42"/>
      <c r="J23" s="23"/>
      <c r="K23" s="23"/>
      <c r="L23" s="23"/>
      <c r="M23" s="23"/>
      <c r="N23" s="23"/>
      <c r="O23" s="23"/>
      <c r="P23" s="5"/>
    </row>
    <row r="24" spans="1:16" x14ac:dyDescent="0.25">
      <c r="A24" s="7"/>
      <c r="B24" s="40" t="s">
        <v>19</v>
      </c>
      <c r="C24" s="41"/>
      <c r="D24" s="23"/>
      <c r="E24" s="43"/>
      <c r="F24" s="23"/>
      <c r="G24" s="43"/>
      <c r="H24" s="23"/>
      <c r="I24" s="44"/>
      <c r="J24" s="23"/>
      <c r="K24" s="43"/>
      <c r="L24" s="23"/>
      <c r="M24" s="43"/>
      <c r="N24" s="23"/>
      <c r="O24" s="43"/>
      <c r="P24" s="5"/>
    </row>
    <row r="25" spans="1:16" x14ac:dyDescent="0.25">
      <c r="A25" s="7"/>
      <c r="B25" s="40" t="s">
        <v>41</v>
      </c>
      <c r="C25" s="41"/>
      <c r="D25" s="23">
        <f>COUNTIF(E9:E20, "2")</f>
        <v>12</v>
      </c>
      <c r="E25" s="23"/>
      <c r="F25" s="23">
        <f>COUNTIF(G9:G20, "2")</f>
        <v>12</v>
      </c>
      <c r="G25" s="23"/>
      <c r="H25" s="23">
        <f>COUNTIF(I9:I20, "2")</f>
        <v>12</v>
      </c>
      <c r="I25" s="42"/>
      <c r="J25" s="23">
        <f>COUNTIF(K9:K20, "2")</f>
        <v>12</v>
      </c>
      <c r="K25" s="23"/>
      <c r="L25" s="23">
        <f>COUNTIF(M9:M20, "2")</f>
        <v>12</v>
      </c>
      <c r="M25" s="23"/>
      <c r="N25" s="23">
        <f>COUNTIF(O9:O20, "2")</f>
        <v>11</v>
      </c>
      <c r="O25" s="23"/>
      <c r="P25" s="5"/>
    </row>
    <row r="26" spans="1:16" x14ac:dyDescent="0.25">
      <c r="A26" s="7"/>
      <c r="B26" s="40" t="s">
        <v>42</v>
      </c>
      <c r="C26" s="41"/>
      <c r="D26" s="23">
        <f>COUNTIF(E9:E20,"1")</f>
        <v>0</v>
      </c>
      <c r="E26" s="23"/>
      <c r="F26" s="23">
        <f>COUNTIF(G9:G20,"1")</f>
        <v>0</v>
      </c>
      <c r="G26" s="23"/>
      <c r="H26" s="23">
        <f>COUNTIF(I9:I20,"1")</f>
        <v>0</v>
      </c>
      <c r="I26" s="42"/>
      <c r="J26" s="23">
        <f>COUNTIF(K9:K20,"1")</f>
        <v>0</v>
      </c>
      <c r="K26" s="23"/>
      <c r="L26" s="23">
        <f>COUNTIF(M9:M20,"1")</f>
        <v>0</v>
      </c>
      <c r="M26" s="23"/>
      <c r="N26" s="23">
        <f>COUNTIF(O9:O20,"1")</f>
        <v>1</v>
      </c>
      <c r="O26" s="23"/>
      <c r="P26" s="5"/>
    </row>
    <row r="27" spans="1:16" x14ac:dyDescent="0.25">
      <c r="A27" s="7"/>
      <c r="B27" s="40" t="s">
        <v>43</v>
      </c>
      <c r="C27" s="41"/>
      <c r="D27" s="23">
        <f>COUNTIF(E9:E20, "0")</f>
        <v>0</v>
      </c>
      <c r="E27" s="23"/>
      <c r="F27" s="23">
        <f>COUNTIF(G9:G20, "0")</f>
        <v>0</v>
      </c>
      <c r="G27" s="23"/>
      <c r="H27" s="23">
        <f>COUNTIF(I9:I20, "0")</f>
        <v>0</v>
      </c>
      <c r="I27" s="42"/>
      <c r="J27" s="23">
        <f>COUNTIF(K9:K20, "0")</f>
        <v>0</v>
      </c>
      <c r="K27" s="23"/>
      <c r="L27" s="23">
        <f>COUNTIF(M9:M20, "0")</f>
        <v>0</v>
      </c>
      <c r="M27" s="23"/>
      <c r="N27" s="23">
        <f>COUNTIF(O9:O20, "0")</f>
        <v>0</v>
      </c>
      <c r="O27" s="23"/>
      <c r="P27" s="5"/>
    </row>
    <row r="28" spans="1:16" x14ac:dyDescent="0.25">
      <c r="A28" s="7"/>
      <c r="B28" s="40"/>
      <c r="C28" s="41"/>
      <c r="D28" s="23"/>
      <c r="E28" s="23"/>
      <c r="F28" s="23"/>
      <c r="G28" s="23"/>
      <c r="H28" s="23"/>
      <c r="I28" s="42"/>
      <c r="J28" s="23"/>
      <c r="K28" s="23"/>
      <c r="L28" s="23"/>
      <c r="M28" s="23"/>
      <c r="N28" s="23"/>
      <c r="O28" s="23"/>
      <c r="P28" s="5"/>
    </row>
    <row r="29" spans="1:16" x14ac:dyDescent="0.25">
      <c r="A29" s="7"/>
      <c r="B29" s="40" t="s">
        <v>20</v>
      </c>
      <c r="C29" s="41"/>
      <c r="D29" s="45">
        <f>AVERAGE(E9:E20)</f>
        <v>2</v>
      </c>
      <c r="E29" s="45"/>
      <c r="F29" s="45">
        <f>AVERAGE(G9:G20)</f>
        <v>2</v>
      </c>
      <c r="G29" s="45"/>
      <c r="H29" s="45">
        <f>AVERAGE(I9:I20)</f>
        <v>2</v>
      </c>
      <c r="I29" s="46"/>
      <c r="J29" s="45">
        <f>AVERAGE(K9:K20)</f>
        <v>2</v>
      </c>
      <c r="K29" s="45"/>
      <c r="L29" s="45">
        <f>AVERAGE(M9:M20)</f>
        <v>2</v>
      </c>
      <c r="M29" s="45"/>
      <c r="N29" s="45">
        <f>AVERAGE(O9:O20)</f>
        <v>1.9166666666666667</v>
      </c>
      <c r="O29" s="45"/>
      <c r="P29" s="5"/>
    </row>
    <row r="30" spans="1:16" x14ac:dyDescent="0.25">
      <c r="A30" s="7"/>
      <c r="B30" s="40" t="s">
        <v>21</v>
      </c>
      <c r="C30" s="41"/>
      <c r="D30" s="23">
        <f>MODE(E9:E20)</f>
        <v>2</v>
      </c>
      <c r="E30" s="23"/>
      <c r="F30" s="23">
        <f>MODE(G9:G20)</f>
        <v>2</v>
      </c>
      <c r="G30" s="23"/>
      <c r="H30" s="23">
        <f>MODE(I9:I20)</f>
        <v>2</v>
      </c>
      <c r="I30" s="42"/>
      <c r="J30" s="23">
        <f>MODE(K9:K20)</f>
        <v>2</v>
      </c>
      <c r="K30" s="23"/>
      <c r="L30" s="23">
        <f>MODE(M9:M20)</f>
        <v>2</v>
      </c>
      <c r="M30" s="23"/>
      <c r="N30" s="23">
        <f>MODE(O9:O20)</f>
        <v>2</v>
      </c>
      <c r="O30" s="23"/>
      <c r="P30" s="5"/>
    </row>
    <row r="31" spans="1:16" x14ac:dyDescent="0.25">
      <c r="A31" s="7"/>
      <c r="B31" s="40" t="s">
        <v>22</v>
      </c>
      <c r="C31" s="41"/>
      <c r="D31" s="23">
        <f>MEDIAN(E9:E20)</f>
        <v>2</v>
      </c>
      <c r="E31" s="23"/>
      <c r="F31" s="23">
        <f>MEDIAN(G9:G20)</f>
        <v>2</v>
      </c>
      <c r="G31" s="23"/>
      <c r="H31" s="23">
        <f>MEDIAN(I9:I20)</f>
        <v>2</v>
      </c>
      <c r="I31" s="42"/>
      <c r="J31" s="23">
        <f>MEDIAN(K9:K20)</f>
        <v>2</v>
      </c>
      <c r="K31" s="23"/>
      <c r="L31" s="23">
        <f>MEDIAN(M9:M20)</f>
        <v>2</v>
      </c>
      <c r="M31" s="23"/>
      <c r="N31" s="23">
        <f>MEDIAN(O9:O20)</f>
        <v>2</v>
      </c>
      <c r="O31" s="23"/>
      <c r="P31" s="5"/>
    </row>
    <row r="32" spans="1:16" x14ac:dyDescent="0.25">
      <c r="A32" s="7"/>
      <c r="B32" s="40" t="s">
        <v>23</v>
      </c>
      <c r="C32" s="41"/>
      <c r="D32" s="45">
        <f>_xlfn.STDEV.P(E9:E20)</f>
        <v>0</v>
      </c>
      <c r="E32" s="45"/>
      <c r="F32" s="45">
        <f>_xlfn.STDEV.P(G9:G20)</f>
        <v>0</v>
      </c>
      <c r="G32" s="45"/>
      <c r="H32" s="45">
        <f>_xlfn.STDEV.P(I9:I20)</f>
        <v>0</v>
      </c>
      <c r="I32" s="46"/>
      <c r="J32" s="45">
        <f>_xlfn.STDEV.P(K9:K20)</f>
        <v>0</v>
      </c>
      <c r="K32" s="45"/>
      <c r="L32" s="45">
        <f>_xlfn.STDEV.P(M9:M20)</f>
        <v>0</v>
      </c>
      <c r="M32" s="45"/>
      <c r="N32" s="45">
        <f>_xlfn.STDEV.P(O9:O20)</f>
        <v>0.27638539919628335</v>
      </c>
      <c r="O32" s="45"/>
      <c r="P32" s="5"/>
    </row>
    <row r="33" spans="1:16" x14ac:dyDescent="0.25">
      <c r="A33" s="7"/>
      <c r="B33" s="40"/>
      <c r="C33" s="41"/>
      <c r="D33" s="23"/>
      <c r="E33" s="23"/>
      <c r="F33" s="23"/>
      <c r="G33" s="23"/>
      <c r="H33" s="23"/>
      <c r="I33" s="42"/>
      <c r="J33" s="23"/>
      <c r="K33" s="23"/>
      <c r="L33" s="23"/>
      <c r="M33" s="23"/>
      <c r="N33" s="23"/>
      <c r="O33" s="23"/>
      <c r="P33" s="5"/>
    </row>
    <row r="34" spans="1:16" x14ac:dyDescent="0.25">
      <c r="A34" s="7"/>
      <c r="B34" s="40" t="s">
        <v>24</v>
      </c>
      <c r="C34" s="41"/>
      <c r="D34" s="47">
        <f>(D25+D26)/D22</f>
        <v>1</v>
      </c>
      <c r="E34" s="23"/>
      <c r="F34" s="47">
        <f>(F25+F26)/F22</f>
        <v>1</v>
      </c>
      <c r="G34" s="23"/>
      <c r="H34" s="47">
        <f>(H25+H26)/H22</f>
        <v>1</v>
      </c>
      <c r="I34" s="42"/>
      <c r="J34" s="47">
        <f>(J25+J26)/J22</f>
        <v>1</v>
      </c>
      <c r="K34" s="23"/>
      <c r="L34" s="47">
        <f>(L25+L26)/L22</f>
        <v>1</v>
      </c>
      <c r="M34" s="23"/>
      <c r="N34" s="47">
        <f>(N25+N26)/N22</f>
        <v>1</v>
      </c>
      <c r="O34" s="23"/>
      <c r="P34" s="5"/>
    </row>
  </sheetData>
  <mergeCells count="2">
    <mergeCell ref="A1:H2"/>
    <mergeCell ref="B5:C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zoomScaleNormal="100" workbookViewId="0">
      <selection sqref="A1:H2"/>
    </sheetView>
  </sheetViews>
  <sheetFormatPr defaultColWidth="9.140625" defaultRowHeight="15" x14ac:dyDescent="0.25"/>
  <cols>
    <col min="1" max="1" width="5.42578125" style="1" bestFit="1" customWidth="1"/>
    <col min="2" max="2" width="28.42578125" style="15" bestFit="1" customWidth="1"/>
    <col min="3" max="3" width="14.42578125" style="15" bestFit="1" customWidth="1"/>
    <col min="4" max="4" width="35.140625" style="15" bestFit="1" customWidth="1"/>
    <col min="5" max="5" width="5.28515625" style="15" customWidth="1"/>
    <col min="6" max="6" width="36.28515625" style="15" bestFit="1" customWidth="1"/>
    <col min="7" max="7" width="5.7109375" style="15" customWidth="1"/>
    <col min="8" max="8" width="36.140625" style="15" bestFit="1" customWidth="1"/>
    <col min="9" max="9" width="6.5703125" style="15" customWidth="1"/>
    <col min="10" max="10" width="34.28515625" style="15" bestFit="1" customWidth="1"/>
    <col min="11" max="11" width="6" style="15" customWidth="1"/>
    <col min="12" max="12" width="35.85546875" style="15" bestFit="1" customWidth="1"/>
    <col min="13" max="13" width="6.140625" style="15" customWidth="1"/>
    <col min="14" max="14" width="35.85546875" style="15" bestFit="1" customWidth="1"/>
    <col min="15" max="15" width="6.140625" style="15" customWidth="1"/>
    <col min="16" max="16384" width="9.140625" style="1"/>
  </cols>
  <sheetData>
    <row r="1" spans="1:16" ht="31.5" x14ac:dyDescent="0.25">
      <c r="A1" s="29" t="s">
        <v>26</v>
      </c>
      <c r="B1" s="29"/>
      <c r="C1" s="29"/>
      <c r="D1" s="29"/>
      <c r="E1" s="29"/>
      <c r="F1" s="29"/>
      <c r="G1" s="29"/>
      <c r="H1" s="29"/>
      <c r="I1" s="19"/>
    </row>
    <row r="2" spans="1:16" ht="18" customHeight="1" x14ac:dyDescent="0.25">
      <c r="A2" s="29"/>
      <c r="B2" s="29"/>
      <c r="C2" s="29"/>
      <c r="D2" s="29"/>
      <c r="E2" s="29"/>
      <c r="F2" s="29"/>
      <c r="G2" s="29"/>
      <c r="H2" s="29"/>
      <c r="I2" s="19"/>
    </row>
    <row r="4" spans="1:16" x14ac:dyDescent="0.25">
      <c r="A4" s="2" t="s">
        <v>0</v>
      </c>
      <c r="B4" s="26" t="s">
        <v>1</v>
      </c>
      <c r="C4" s="26"/>
      <c r="D4" s="17"/>
      <c r="E4" s="17"/>
    </row>
    <row r="5" spans="1:16" ht="18" x14ac:dyDescent="0.3">
      <c r="A5" s="3"/>
      <c r="B5" s="28" t="s">
        <v>2</v>
      </c>
      <c r="C5" s="28"/>
      <c r="D5" s="18"/>
      <c r="E5" s="18"/>
    </row>
    <row r="6" spans="1:16" ht="18" x14ac:dyDescent="0.3">
      <c r="A6" s="3"/>
      <c r="B6" s="26" t="s">
        <v>3</v>
      </c>
      <c r="C6" s="24"/>
      <c r="D6" s="18"/>
      <c r="E6" s="18"/>
    </row>
    <row r="7" spans="1:16" ht="9.6" customHeight="1" x14ac:dyDescent="0.25">
      <c r="A7" s="4"/>
      <c r="B7" s="25"/>
      <c r="C7" s="25"/>
      <c r="D7" s="12"/>
      <c r="E7" s="12"/>
      <c r="F7" s="12"/>
      <c r="G7" s="12"/>
      <c r="H7" s="12"/>
      <c r="I7" s="12"/>
      <c r="J7" s="12"/>
      <c r="K7" s="12"/>
      <c r="L7" s="12"/>
      <c r="M7" s="12"/>
      <c r="N7" s="12"/>
      <c r="O7" s="12"/>
    </row>
    <row r="8" spans="1:16" s="11" customFormat="1" ht="133.15" customHeight="1" x14ac:dyDescent="0.25">
      <c r="A8" s="9"/>
      <c r="B8" s="10" t="s">
        <v>4</v>
      </c>
      <c r="C8" s="10" t="s">
        <v>5</v>
      </c>
      <c r="D8" s="31" t="s">
        <v>28</v>
      </c>
      <c r="E8" s="31"/>
      <c r="F8" s="31" t="s">
        <v>29</v>
      </c>
      <c r="G8" s="31"/>
      <c r="H8" s="31" t="s">
        <v>6</v>
      </c>
      <c r="I8" s="31"/>
      <c r="J8" s="31" t="s">
        <v>7</v>
      </c>
      <c r="K8" s="31"/>
      <c r="L8" s="31" t="s">
        <v>8</v>
      </c>
      <c r="M8" s="31"/>
      <c r="N8" s="31" t="s">
        <v>9</v>
      </c>
      <c r="O8" s="31"/>
    </row>
    <row r="9" spans="1:16" x14ac:dyDescent="0.25">
      <c r="A9" s="7"/>
      <c r="B9" s="32" t="s">
        <v>14</v>
      </c>
      <c r="C9" s="33">
        <v>43594</v>
      </c>
      <c r="D9" s="14" t="s">
        <v>10</v>
      </c>
      <c r="E9" s="14">
        <v>2</v>
      </c>
      <c r="F9" s="14" t="s">
        <v>12</v>
      </c>
      <c r="G9" s="34">
        <v>0</v>
      </c>
      <c r="H9" s="13" t="s">
        <v>10</v>
      </c>
      <c r="I9" s="13">
        <v>2</v>
      </c>
      <c r="J9" s="13" t="s">
        <v>10</v>
      </c>
      <c r="K9" s="13">
        <v>2</v>
      </c>
      <c r="L9" s="13" t="s">
        <v>10</v>
      </c>
      <c r="M9" s="13">
        <v>2</v>
      </c>
      <c r="N9" s="13" t="s">
        <v>10</v>
      </c>
      <c r="O9" s="13">
        <v>2</v>
      </c>
      <c r="P9" s="5"/>
    </row>
    <row r="10" spans="1:16" x14ac:dyDescent="0.25">
      <c r="A10" s="7"/>
      <c r="B10" s="30" t="s">
        <v>16</v>
      </c>
      <c r="C10" s="6">
        <v>43584</v>
      </c>
      <c r="D10" s="13" t="s">
        <v>10</v>
      </c>
      <c r="E10" s="13">
        <v>2</v>
      </c>
      <c r="F10" s="13" t="s">
        <v>10</v>
      </c>
      <c r="G10" s="13">
        <v>2</v>
      </c>
      <c r="H10" s="13" t="s">
        <v>10</v>
      </c>
      <c r="I10" s="13">
        <v>2</v>
      </c>
      <c r="J10" s="13" t="s">
        <v>10</v>
      </c>
      <c r="K10" s="13">
        <v>2</v>
      </c>
      <c r="L10" s="13" t="s">
        <v>10</v>
      </c>
      <c r="M10" s="13">
        <v>2</v>
      </c>
      <c r="N10" s="13" t="s">
        <v>10</v>
      </c>
      <c r="O10" s="13">
        <v>2</v>
      </c>
      <c r="P10" s="5"/>
    </row>
    <row r="11" spans="1:16" x14ac:dyDescent="0.25">
      <c r="A11" s="7"/>
      <c r="B11" s="30" t="s">
        <v>16</v>
      </c>
      <c r="C11" s="6">
        <v>43584</v>
      </c>
      <c r="D11" s="13" t="s">
        <v>10</v>
      </c>
      <c r="E11" s="13">
        <v>2</v>
      </c>
      <c r="F11" s="13" t="s">
        <v>10</v>
      </c>
      <c r="G11" s="13">
        <v>2</v>
      </c>
      <c r="H11" s="13" t="s">
        <v>10</v>
      </c>
      <c r="I11" s="13">
        <v>2</v>
      </c>
      <c r="J11" s="13" t="s">
        <v>10</v>
      </c>
      <c r="K11" s="13">
        <v>2</v>
      </c>
      <c r="L11" s="13" t="s">
        <v>10</v>
      </c>
      <c r="M11" s="13">
        <v>2</v>
      </c>
      <c r="N11" s="13" t="s">
        <v>10</v>
      </c>
      <c r="O11" s="13">
        <v>2</v>
      </c>
      <c r="P11" s="5"/>
    </row>
    <row r="12" spans="1:16" x14ac:dyDescent="0.25">
      <c r="A12" s="7"/>
      <c r="B12" s="30" t="s">
        <v>16</v>
      </c>
      <c r="C12" s="35">
        <v>43584</v>
      </c>
      <c r="D12" s="21" t="s">
        <v>10</v>
      </c>
      <c r="E12" s="21">
        <v>2</v>
      </c>
      <c r="F12" s="21" t="s">
        <v>10</v>
      </c>
      <c r="G12" s="21">
        <v>2</v>
      </c>
      <c r="H12" s="21" t="s">
        <v>10</v>
      </c>
      <c r="I12" s="21">
        <v>2</v>
      </c>
      <c r="J12" s="21" t="s">
        <v>12</v>
      </c>
      <c r="K12" s="21">
        <v>0</v>
      </c>
      <c r="L12" s="21" t="s">
        <v>10</v>
      </c>
      <c r="M12" s="21">
        <v>2</v>
      </c>
      <c r="N12" s="21" t="s">
        <v>10</v>
      </c>
      <c r="O12" s="21">
        <v>2</v>
      </c>
      <c r="P12" s="5"/>
    </row>
    <row r="13" spans="1:16" x14ac:dyDescent="0.25">
      <c r="A13" s="7"/>
      <c r="B13" s="36" t="s">
        <v>16</v>
      </c>
      <c r="C13" s="33">
        <v>43584</v>
      </c>
      <c r="D13" s="14" t="s">
        <v>10</v>
      </c>
      <c r="E13" s="14">
        <v>2</v>
      </c>
      <c r="F13" s="14" t="s">
        <v>10</v>
      </c>
      <c r="G13" s="14">
        <v>2</v>
      </c>
      <c r="H13" s="14" t="s">
        <v>10</v>
      </c>
      <c r="I13" s="14">
        <v>2</v>
      </c>
      <c r="J13" s="14" t="s">
        <v>10</v>
      </c>
      <c r="K13" s="14">
        <v>2</v>
      </c>
      <c r="L13" s="14" t="s">
        <v>10</v>
      </c>
      <c r="M13" s="14">
        <v>2</v>
      </c>
      <c r="N13" s="14" t="s">
        <v>10</v>
      </c>
      <c r="O13" s="14">
        <v>2</v>
      </c>
      <c r="P13" s="5"/>
    </row>
    <row r="14" spans="1:16" x14ac:dyDescent="0.25">
      <c r="A14" s="7"/>
      <c r="B14" s="48"/>
      <c r="C14" s="16"/>
      <c r="D14" s="14"/>
      <c r="E14" s="49"/>
      <c r="F14" s="14"/>
      <c r="G14" s="49"/>
      <c r="H14" s="50"/>
      <c r="I14" s="51"/>
      <c r="J14" s="50"/>
      <c r="K14" s="49"/>
      <c r="L14" s="14"/>
      <c r="M14" s="49"/>
      <c r="N14" s="14"/>
      <c r="O14" s="49"/>
      <c r="P14" s="5"/>
    </row>
    <row r="15" spans="1:16" x14ac:dyDescent="0.25">
      <c r="A15" s="7"/>
      <c r="B15" s="40" t="s">
        <v>40</v>
      </c>
      <c r="C15" s="41"/>
      <c r="D15" s="23">
        <f>COUNT(E9:E13)</f>
        <v>5</v>
      </c>
      <c r="E15" s="23"/>
      <c r="F15" s="23">
        <f>COUNT(G9:G13)</f>
        <v>5</v>
      </c>
      <c r="G15" s="23"/>
      <c r="H15" s="23">
        <f>COUNT(I9:I13)</f>
        <v>5</v>
      </c>
      <c r="I15" s="42"/>
      <c r="J15" s="23">
        <f>COUNT(K9:K13)</f>
        <v>5</v>
      </c>
      <c r="K15" s="23"/>
      <c r="L15" s="23">
        <f>COUNT(M9:M13)</f>
        <v>5</v>
      </c>
      <c r="M15" s="23"/>
      <c r="N15" s="23">
        <f>COUNT(O9:O13)</f>
        <v>5</v>
      </c>
      <c r="O15" s="23"/>
      <c r="P15" s="5"/>
    </row>
    <row r="16" spans="1:16" x14ac:dyDescent="0.25">
      <c r="A16" s="7"/>
      <c r="B16" s="40"/>
      <c r="C16" s="41"/>
      <c r="D16" s="23"/>
      <c r="E16" s="23"/>
      <c r="F16" s="23"/>
      <c r="G16" s="23"/>
      <c r="H16" s="23"/>
      <c r="I16" s="42"/>
      <c r="J16" s="23"/>
      <c r="K16" s="23"/>
      <c r="L16" s="23"/>
      <c r="M16" s="23"/>
      <c r="N16" s="23"/>
      <c r="O16" s="23"/>
      <c r="P16" s="5"/>
    </row>
    <row r="17" spans="1:16" x14ac:dyDescent="0.25">
      <c r="A17" s="7"/>
      <c r="B17" s="40" t="s">
        <v>19</v>
      </c>
      <c r="C17" s="41"/>
      <c r="D17" s="23"/>
      <c r="E17" s="43"/>
      <c r="F17" s="23"/>
      <c r="G17" s="43"/>
      <c r="H17" s="23"/>
      <c r="I17" s="44"/>
      <c r="J17" s="23"/>
      <c r="K17" s="43"/>
      <c r="L17" s="23"/>
      <c r="M17" s="43"/>
      <c r="N17" s="23"/>
      <c r="O17" s="43"/>
      <c r="P17" s="5"/>
    </row>
    <row r="18" spans="1:16" x14ac:dyDescent="0.25">
      <c r="A18" s="7"/>
      <c r="B18" s="40" t="s">
        <v>41</v>
      </c>
      <c r="C18" s="41"/>
      <c r="D18" s="23">
        <f>COUNTIF(E9:E13, "2")</f>
        <v>5</v>
      </c>
      <c r="E18" s="23"/>
      <c r="F18" s="23">
        <f>COUNTIF(G9:G13, "2")</f>
        <v>4</v>
      </c>
      <c r="G18" s="23"/>
      <c r="H18" s="23">
        <f>COUNTIF(I9:I13, "2")</f>
        <v>5</v>
      </c>
      <c r="I18" s="42"/>
      <c r="J18" s="23">
        <f>COUNTIF(K9:K13, "2")</f>
        <v>4</v>
      </c>
      <c r="K18" s="23"/>
      <c r="L18" s="23">
        <f>COUNTIF(M9:M13, "2")</f>
        <v>5</v>
      </c>
      <c r="M18" s="23"/>
      <c r="N18" s="23">
        <f>COUNTIF(O9:O13, "2")</f>
        <v>5</v>
      </c>
      <c r="O18" s="23"/>
      <c r="P18" s="5"/>
    </row>
    <row r="19" spans="1:16" x14ac:dyDescent="0.25">
      <c r="A19" s="7"/>
      <c r="B19" s="40" t="s">
        <v>42</v>
      </c>
      <c r="C19" s="41"/>
      <c r="D19" s="23">
        <f>COUNTIF(E9:E13,"1")</f>
        <v>0</v>
      </c>
      <c r="E19" s="23"/>
      <c r="F19" s="23">
        <f>COUNTIF(G9:G13,"1")</f>
        <v>0</v>
      </c>
      <c r="G19" s="23"/>
      <c r="H19" s="23">
        <f>COUNTIF(I9:I13,"1")</f>
        <v>0</v>
      </c>
      <c r="I19" s="42"/>
      <c r="J19" s="23">
        <f>COUNTIF(K9:K13,"1")</f>
        <v>0</v>
      </c>
      <c r="K19" s="23"/>
      <c r="L19" s="23">
        <f>COUNTIF(M9:M13,"1")</f>
        <v>0</v>
      </c>
      <c r="M19" s="23"/>
      <c r="N19" s="23">
        <f>COUNTIF(O9:O13,"1")</f>
        <v>0</v>
      </c>
      <c r="O19" s="23"/>
      <c r="P19" s="5"/>
    </row>
    <row r="20" spans="1:16" x14ac:dyDescent="0.25">
      <c r="A20" s="7"/>
      <c r="B20" s="40" t="s">
        <v>43</v>
      </c>
      <c r="C20" s="41"/>
      <c r="D20" s="23">
        <f>COUNTIF(E9:E13, "0")</f>
        <v>0</v>
      </c>
      <c r="E20" s="23"/>
      <c r="F20" s="23">
        <f>COUNTIF(G9:G13, "0")</f>
        <v>1</v>
      </c>
      <c r="G20" s="23"/>
      <c r="H20" s="23">
        <f>COUNTIF(I9:I13, "0")</f>
        <v>0</v>
      </c>
      <c r="I20" s="42"/>
      <c r="J20" s="23">
        <f>COUNTIF(K9:K13, "0")</f>
        <v>1</v>
      </c>
      <c r="K20" s="23"/>
      <c r="L20" s="23">
        <f>COUNTIF(M9:M13, "0")</f>
        <v>0</v>
      </c>
      <c r="M20" s="23"/>
      <c r="N20" s="23">
        <f>COUNTIF(O9:O13, "0")</f>
        <v>0</v>
      </c>
      <c r="O20" s="23"/>
      <c r="P20" s="5"/>
    </row>
    <row r="21" spans="1:16" x14ac:dyDescent="0.25">
      <c r="A21" s="7"/>
      <c r="B21" s="40"/>
      <c r="C21" s="41"/>
      <c r="D21" s="23"/>
      <c r="E21" s="23"/>
      <c r="F21" s="23"/>
      <c r="G21" s="23"/>
      <c r="H21" s="23"/>
      <c r="I21" s="42"/>
      <c r="J21" s="23"/>
      <c r="K21" s="23"/>
      <c r="L21" s="23"/>
      <c r="M21" s="23"/>
      <c r="N21" s="23"/>
      <c r="O21" s="23"/>
      <c r="P21" s="5"/>
    </row>
    <row r="22" spans="1:16" x14ac:dyDescent="0.25">
      <c r="A22" s="7"/>
      <c r="B22" s="40" t="s">
        <v>20</v>
      </c>
      <c r="C22" s="41"/>
      <c r="D22" s="45">
        <f>AVERAGE(E9:E13)</f>
        <v>2</v>
      </c>
      <c r="E22" s="45"/>
      <c r="F22" s="45">
        <f>AVERAGE(G9:G13)</f>
        <v>1.6</v>
      </c>
      <c r="G22" s="45"/>
      <c r="H22" s="45">
        <f>AVERAGE(I9:I13)</f>
        <v>2</v>
      </c>
      <c r="I22" s="46"/>
      <c r="J22" s="45">
        <f>AVERAGE(K9:K13)</f>
        <v>1.6</v>
      </c>
      <c r="K22" s="45"/>
      <c r="L22" s="45">
        <f>AVERAGE(M9:M13)</f>
        <v>2</v>
      </c>
      <c r="M22" s="45"/>
      <c r="N22" s="45">
        <f>AVERAGE(O9:O13)</f>
        <v>2</v>
      </c>
      <c r="O22" s="45"/>
      <c r="P22" s="5"/>
    </row>
    <row r="23" spans="1:16" x14ac:dyDescent="0.25">
      <c r="A23" s="7"/>
      <c r="B23" s="40" t="s">
        <v>21</v>
      </c>
      <c r="C23" s="41"/>
      <c r="D23" s="23">
        <f>MODE(E9:E13)</f>
        <v>2</v>
      </c>
      <c r="E23" s="23"/>
      <c r="F23" s="23">
        <f>MODE(G9:G13)</f>
        <v>2</v>
      </c>
      <c r="G23" s="23"/>
      <c r="H23" s="23">
        <f>MODE(I9:I13)</f>
        <v>2</v>
      </c>
      <c r="I23" s="42"/>
      <c r="J23" s="23">
        <f>MODE(K9:K13)</f>
        <v>2</v>
      </c>
      <c r="K23" s="23"/>
      <c r="L23" s="23">
        <f>MODE(M9:M13)</f>
        <v>2</v>
      </c>
      <c r="M23" s="23"/>
      <c r="N23" s="23">
        <f>MODE(O9:O13)</f>
        <v>2</v>
      </c>
      <c r="O23" s="23"/>
      <c r="P23" s="5"/>
    </row>
    <row r="24" spans="1:16" x14ac:dyDescent="0.25">
      <c r="A24" s="7"/>
      <c r="B24" s="40" t="s">
        <v>22</v>
      </c>
      <c r="C24" s="41"/>
      <c r="D24" s="23">
        <f>MEDIAN(E9:E13)</f>
        <v>2</v>
      </c>
      <c r="E24" s="23"/>
      <c r="F24" s="23">
        <f>MEDIAN(G9:G13)</f>
        <v>2</v>
      </c>
      <c r="G24" s="23"/>
      <c r="H24" s="23">
        <f>MEDIAN(I9:I13)</f>
        <v>2</v>
      </c>
      <c r="I24" s="42"/>
      <c r="J24" s="23">
        <f>MEDIAN(K9:K13)</f>
        <v>2</v>
      </c>
      <c r="K24" s="23"/>
      <c r="L24" s="23">
        <f>MEDIAN(M9:M13)</f>
        <v>2</v>
      </c>
      <c r="M24" s="23"/>
      <c r="N24" s="23">
        <f>MEDIAN(O9:O13)</f>
        <v>2</v>
      </c>
      <c r="O24" s="23"/>
      <c r="P24" s="5"/>
    </row>
    <row r="25" spans="1:16" x14ac:dyDescent="0.25">
      <c r="A25" s="7"/>
      <c r="B25" s="40" t="s">
        <v>23</v>
      </c>
      <c r="C25" s="41"/>
      <c r="D25" s="45">
        <f>_xlfn.STDEV.P(E9:E13)</f>
        <v>0</v>
      </c>
      <c r="E25" s="45"/>
      <c r="F25" s="45">
        <f>_xlfn.STDEV.P(G9:G13)</f>
        <v>0.8</v>
      </c>
      <c r="G25" s="45"/>
      <c r="H25" s="45">
        <f>_xlfn.STDEV.P(I9:I13)</f>
        <v>0</v>
      </c>
      <c r="I25" s="46"/>
      <c r="J25" s="45">
        <f>_xlfn.STDEV.P(K9:K13)</f>
        <v>0.8</v>
      </c>
      <c r="K25" s="45"/>
      <c r="L25" s="45">
        <f>_xlfn.STDEV.P(M9:M13)</f>
        <v>0</v>
      </c>
      <c r="M25" s="45"/>
      <c r="N25" s="45">
        <f>_xlfn.STDEV.P(O9:O13)</f>
        <v>0</v>
      </c>
      <c r="O25" s="45"/>
      <c r="P25" s="5"/>
    </row>
    <row r="26" spans="1:16" x14ac:dyDescent="0.25">
      <c r="A26" s="7"/>
      <c r="B26" s="40"/>
      <c r="C26" s="41"/>
      <c r="D26" s="23"/>
      <c r="E26" s="23"/>
      <c r="F26" s="23"/>
      <c r="G26" s="23"/>
      <c r="H26" s="23"/>
      <c r="I26" s="42"/>
      <c r="J26" s="23"/>
      <c r="K26" s="23"/>
      <c r="L26" s="23"/>
      <c r="M26" s="23"/>
      <c r="N26" s="23"/>
      <c r="O26" s="23"/>
      <c r="P26" s="5"/>
    </row>
    <row r="27" spans="1:16" x14ac:dyDescent="0.25">
      <c r="A27" s="7"/>
      <c r="B27" s="40" t="s">
        <v>24</v>
      </c>
      <c r="C27" s="41"/>
      <c r="D27" s="47">
        <f>(D18+D19)/D15</f>
        <v>1</v>
      </c>
      <c r="E27" s="23"/>
      <c r="F27" s="47">
        <f>(F18+F19)/F15</f>
        <v>0.8</v>
      </c>
      <c r="G27" s="23"/>
      <c r="H27" s="47">
        <f>(H18+H19)/H15</f>
        <v>1</v>
      </c>
      <c r="I27" s="42"/>
      <c r="J27" s="47">
        <f>(J18+J19)/J15</f>
        <v>0.8</v>
      </c>
      <c r="K27" s="23"/>
      <c r="L27" s="47">
        <f>(L18+L19)/L15</f>
        <v>1</v>
      </c>
      <c r="M27" s="23"/>
      <c r="N27" s="47">
        <f>(N18+N19)/N15</f>
        <v>1</v>
      </c>
      <c r="O27" s="23"/>
      <c r="P27" s="5"/>
    </row>
  </sheetData>
  <mergeCells count="2">
    <mergeCell ref="A1:H2"/>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Overall 2018-2019</vt:lpstr>
      <vt:lpstr>Fall 2018 All Programs</vt:lpstr>
      <vt:lpstr>Spring 2019 All Programs</vt:lpstr>
      <vt:lpstr>Fall 2018 Elem</vt:lpstr>
      <vt:lpstr>Spring 2019 Elem</vt:lpstr>
      <vt:lpstr>Fall 2018 MG</vt:lpstr>
      <vt:lpstr>Spring 2019 MG</vt:lpstr>
      <vt:lpstr>Fall 2018 Secondary</vt:lpstr>
      <vt:lpstr>Spring 2019 Secondary</vt:lpstr>
      <vt:lpstr>Fall 2018 PEHEA</vt:lpstr>
      <vt:lpstr>Spring 2019 PEHEA</vt:lpstr>
      <vt:lpstr>Fall 2018 SPED</vt:lpstr>
      <vt:lpstr>Spring 2019 SPED</vt:lpstr>
      <vt:lpstr>Fall 2018 IECE Cert</vt:lpstr>
      <vt:lpstr>Spring 2019 IECE Cert</vt:lpstr>
      <vt:lpstr>Fall 2018 MAT</vt:lpstr>
      <vt:lpstr>Spring 2019 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Bibee</dc:creator>
  <cp:lastModifiedBy>Windows User</cp:lastModifiedBy>
  <dcterms:created xsi:type="dcterms:W3CDTF">2018-01-10T14:38:34Z</dcterms:created>
  <dcterms:modified xsi:type="dcterms:W3CDTF">2020-03-23T16:32:44Z</dcterms:modified>
</cp:coreProperties>
</file>